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Setup" sheetId="2" state="visible" r:id="rId2"/>
    <sheet name="Tracker" sheetId="3" state="visible" r:id="rId3"/>
    <sheet name="Summary" sheetId="4" state="visible" r:id="rId4"/>
  </sheets>
  <definedNames>
    <definedName name="_xlnm.Print_Titles" localSheetId="2">'Tracker'!$1:$3,'Tracker'!$A:$C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Calibri"/>
      <family val="2"/>
      <color theme="1"/>
      <sz val="11"/>
      <scheme val="minor"/>
    </font>
    <font>
      <name val="Arial"/>
      <b val="1"/>
      <color rgb="000E5F51"/>
      <sz val="16"/>
    </font>
    <font>
      <name val="Arial"/>
      <color rgb="001F2A2C"/>
      <sz val="11"/>
    </font>
    <font>
      <name val="Arial"/>
      <b val="1"/>
      <color rgb="001F2A2C"/>
      <sz val="10"/>
    </font>
    <font>
      <name val="Arial"/>
      <color rgb="001F2A2C"/>
      <sz val="10"/>
    </font>
    <font>
      <name val="Arial"/>
      <color rgb="000E5F51"/>
      <sz val="10"/>
    </font>
    <font>
      <name val="Arial"/>
      <i val="1"/>
      <color rgb="005C6B6D"/>
      <sz val="10"/>
    </font>
    <font>
      <name val="Arial"/>
      <b val="1"/>
      <color rgb="000E5F51"/>
      <sz val="14"/>
    </font>
    <font>
      <name val="Arial"/>
      <i val="1"/>
      <color rgb="005C6B6D"/>
      <sz val="9"/>
    </font>
    <font>
      <name val="Arial"/>
      <b val="1"/>
      <color rgb="000E5F51"/>
      <sz val="11"/>
    </font>
    <font>
      <name val="Arial"/>
      <b val="1"/>
      <color rgb="00FFFFFF"/>
      <sz val="10"/>
    </font>
    <font>
      <name val="Arial"/>
      <b val="1"/>
      <color rgb="00B45309"/>
      <sz val="10"/>
    </font>
    <font>
      <name val="Arial"/>
      <b val="1"/>
      <color rgb="000E5F51"/>
      <sz val="10"/>
    </font>
  </fonts>
  <fills count="5">
    <fill>
      <patternFill/>
    </fill>
    <fill>
      <patternFill patternType="gray125"/>
    </fill>
    <fill>
      <patternFill patternType="solid">
        <fgColor rgb="00FFFBEA"/>
      </patternFill>
    </fill>
    <fill>
      <patternFill patternType="solid">
        <fgColor rgb="000E5F51"/>
      </patternFill>
    </fill>
    <fill>
      <patternFill patternType="solid">
        <fgColor rgb="00EAF3F0"/>
      </patternFill>
    </fill>
  </fills>
  <borders count="6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left/>
      <right/>
      <top style="thin">
        <color rgb="00E5E1D8"/>
      </top>
      <bottom/>
      <diagonal/>
    </border>
    <border>
      <left/>
      <right style="thin">
        <color rgb="00E5E1D8"/>
      </right>
      <top style="thin">
        <color rgb="00E5E1D8"/>
      </top>
      <bottom/>
      <diagonal/>
    </border>
    <border>
      <left/>
      <right/>
      <top style="thin">
        <color rgb="00E5E1D8"/>
      </top>
      <bottom style="thin">
        <color rgb="00E5E1D8"/>
      </bottom>
      <diagonal/>
    </border>
    <border>
      <left/>
      <right style="thin">
        <color rgb="00E5E1D8"/>
      </right>
      <top style="thin">
        <color rgb="00E5E1D8"/>
      </top>
      <bottom style="thin">
        <color rgb="00E5E1D8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4" fillId="0" borderId="0" pivotButton="0" quotePrefix="0" xfId="0"/>
    <xf numFmtId="0" fontId="3" fillId="2" borderId="1" applyAlignment="1" pivotButton="0" quotePrefix="0" xfId="0">
      <alignment horizontal="center"/>
    </xf>
    <xf numFmtId="0" fontId="8" fillId="0" borderId="0" pivotButton="0" quotePrefix="0" xfId="0"/>
    <xf numFmtId="0" fontId="3" fillId="0" borderId="1" applyAlignment="1" pivotButton="0" quotePrefix="0" xfId="0">
      <alignment horizontal="center"/>
    </xf>
    <xf numFmtId="0" fontId="9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0" fontId="4" fillId="2" borderId="1" pivotButton="0" quotePrefix="0" xfId="0"/>
    <xf numFmtId="0" fontId="4" fillId="2" borderId="1" applyAlignment="1" pivotButton="0" quotePrefix="0" xfId="0">
      <alignment horizontal="center"/>
    </xf>
    <xf numFmtId="0" fontId="11" fillId="0" borderId="0" applyAlignment="1" pivotButton="0" quotePrefix="0" xfId="0">
      <alignment vertical="center"/>
    </xf>
    <xf numFmtId="0" fontId="12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4" fontId="4" fillId="2" borderId="1" applyAlignment="1" pivotButton="0" quotePrefix="0" xfId="0">
      <alignment horizontal="center"/>
    </xf>
    <xf numFmtId="164" fontId="4" fillId="0" borderId="1" applyAlignment="1" pivotButton="0" quotePrefix="0" xfId="0">
      <alignment horizontal="center"/>
    </xf>
    <xf numFmtId="1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0" borderId="1" applyAlignment="1" pivotButton="0" quotePrefix="0" xfId="0">
      <alignment horizontal="center"/>
    </xf>
    <xf numFmtId="0" fontId="3" fillId="4" borderId="1" pivotButton="0" quotePrefix="0" xfId="0"/>
    <xf numFmtId="0" fontId="3" fillId="4" borderId="1" applyAlignment="1" pivotButton="0" quotePrefix="0" xfId="0">
      <alignment horizontal="center"/>
    </xf>
  </cellXfs>
  <cellStyles count="1">
    <cellStyle name="Normal" xfId="0" builtinId="0" hidden="0"/>
  </cellStyles>
  <dxfs count="5">
    <dxf>
      <font>
        <name val="Arial"/>
        <b val="1"/>
        <color rgb="00B91C1C"/>
      </font>
      <fill>
        <patternFill patternType="solid">
          <fgColor rgb="00FCEDED"/>
          <bgColor rgb="00FCEDED"/>
        </patternFill>
      </fill>
    </dxf>
    <dxf>
      <font>
        <name val="Arial"/>
        <b val="1"/>
        <color rgb="00B45309"/>
      </font>
      <fill>
        <patternFill patternType="solid">
          <fgColor rgb="00FDF3E3"/>
          <bgColor rgb="00FDF3E3"/>
        </patternFill>
      </fill>
    </dxf>
    <dxf>
      <font>
        <name val="Arial"/>
        <b val="1"/>
        <color rgb="00854D0E"/>
      </font>
      <fill>
        <patternFill patternType="solid">
          <fgColor rgb="00FEF9C3"/>
          <bgColor rgb="00FEF9C3"/>
        </patternFill>
      </fill>
    </dxf>
    <dxf>
      <font>
        <name val="Arial"/>
        <b val="1"/>
        <color rgb="0015803D"/>
      </font>
      <fill>
        <patternFill patternType="solid">
          <fgColor rgb="00EBF7EE"/>
          <bgColor rgb="00EBF7EE"/>
        </patternFill>
      </fill>
    </dxf>
    <dxf>
      <font>
        <name val="Arial"/>
        <b val="1"/>
        <color rgb="006B7280"/>
      </font>
      <fill>
        <patternFill patternType="solid">
          <fgColor rgb="00F3F4F6"/>
          <bgColor rgb="00F3F4F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crcrunsheet.com/templates/visit-window-tracker-spreadsheet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Visit window tracker</t>
        </is>
      </c>
    </row>
    <row r="2">
      <c r="A2" s="2" t="inlineStr">
        <is>
          <t>One row per subject, one block per visit. Windows recompute from the anchor date, or from the last visit that actually happened. Subject IDs and dates only.</t>
        </is>
      </c>
    </row>
    <row r="3">
      <c r="A3" s="3" t="inlineStr"/>
    </row>
    <row r="4">
      <c r="A4" s="4" t="inlineStr">
        <is>
          <t>WHAT IT IS</t>
        </is>
      </c>
    </row>
    <row r="5">
      <c r="A5" s="5" t="inlineStr">
        <is>
          <t>A spreadsheet that turns a protocol's schedule of visits into a target date, a window-open date, and a window-close date for every subject, then tells you today whether each visit is upcoming, opening soon, in window, overdue, done, done out of window, or missed. It is the sheet I wanted at my first site. It is a tracker, not the source record.</t>
        </is>
      </c>
    </row>
    <row r="6">
      <c r="A6" s="3" t="inlineStr"/>
    </row>
    <row r="7">
      <c r="A7" s="4" t="inlineStr">
        <is>
          <t>HOW TO USE IT</t>
        </is>
      </c>
    </row>
    <row r="8">
      <c r="A8" s="5" t="inlineStr">
        <is>
          <t>1. Setup tab: type the name of your anchor event (Randomization, First dose, Baseline). Answer the two TRUE/FALSE questions: does the protocol count the anchor as Day 1 with no Day 0, and does each visit chain off the previous visit's actual date. Set how many days ahead you want 'Opens soon'.</t>
        </is>
      </c>
    </row>
    <row r="9">
      <c r="A9" s="5" t="inlineStr">
        <is>
          <t>2. Setup tab, schedule table: one line per visit, in protocol order. Study day (negative for screening), window before, window after. Twelve visits fit; delete the sample rows you don't need.</t>
        </is>
      </c>
    </row>
    <row r="10">
      <c r="A10" s="5" t="inlineStr">
        <is>
          <t>3. Tracker tab: one row per subject. Subject ID, screening date, anchor date. Never a name, never a date of birth. Delete the three example subjects (001, 002, 003) once you've seen how they behave.</t>
        </is>
      </c>
    </row>
    <row r="11">
      <c r="A11" s="5" t="inlineStr">
        <is>
          <t>4. When a visit happens, type the actual date in that visit's Actual column. Status turns green. If the visit was missed, type the word missed instead.</t>
        </is>
      </c>
    </row>
    <row r="12">
      <c r="A12" s="5" t="inlineStr">
        <is>
          <t>5. Summary tab counts each state per visit and how many windows close within N days. Set N at the top of the tab.</t>
        </is>
      </c>
    </row>
    <row r="13">
      <c r="A13" s="3" t="inlineStr"/>
    </row>
    <row r="14">
      <c r="A14" s="4" t="inlineStr">
        <is>
          <t>THE STATES</t>
        </is>
      </c>
    </row>
    <row r="15">
      <c r="A15" s="5" t="inlineStr">
        <is>
          <t>Upcoming: the window opens more than your lead time away. Opens soon: within your lead time. In window: today is inside it. Overdue: it closed and there is no actual date. Done: the actual date fell inside the window. Done - out of window: it fell outside (that is usually a deviation; check your protocol and your site's SOP). Missed: you typed missed.</t>
        </is>
      </c>
    </row>
    <row r="16">
      <c r="A16" s="3" t="inlineStr"/>
    </row>
    <row r="17">
      <c r="A17" s="4" t="inlineStr">
        <is>
          <t>ONE STUDY PER FILE</t>
        </is>
      </c>
    </row>
    <row r="18">
      <c r="A18" s="5" t="inlineStr">
        <is>
          <t>The Setup tab holds one schedule, so the file holds one study. For a second study, copy the file (or, in Google Sheets, duplicate all three tabs and rename them).</t>
        </is>
      </c>
    </row>
    <row r="19">
      <c r="A19" s="3" t="inlineStr"/>
    </row>
    <row r="20">
      <c r="A20" s="5" t="inlineStr">
        <is>
          <t>The formulas are explained line by line, with worked dates, at:</t>
        </is>
      </c>
    </row>
    <row r="21">
      <c r="A21" s="6" t="inlineStr">
        <is>
          <t>https://www.crcrunsheet.com/templates/visit-window-tracker-spreadsheet</t>
        </is>
      </c>
    </row>
    <row r="22">
      <c r="A22" s="3" t="inlineStr"/>
    </row>
    <row r="23">
      <c r="A23" s="4" t="inlineStr">
        <is>
          <t>WHY I MADE IT</t>
        </is>
      </c>
    </row>
    <row r="24">
      <c r="A24" s="5" t="inlineStr">
        <is>
          <t>I made this sheet because it's the one I wanted at my first site. It will carry you a good way. When the tabs multiply and you're the only one who knows why column Q went red, CRC Run Sheet keeps the same windows without the formulas, and prints a sheet for each visit. First study is free, no card. Subject IDs and dates only, same as this file. https://www.crcrunsheet.com</t>
        </is>
      </c>
    </row>
    <row r="25">
      <c r="A25" s="3" t="inlineStr"/>
    </row>
    <row r="26">
      <c r="A26" s="7" t="inlineStr">
        <is>
          <t>This is a tracker, not a source record. The CRF and the chart are the record. The protocol, its amendments and your site's SOPs govern. Built by Chris Riebling, former CRC (Carbonic Software LLC). PHI-free by design.</t>
        </is>
      </c>
    </row>
  </sheetData>
  <hyperlinks>
    <hyperlink xmlns:r="http://schemas.openxmlformats.org/officeDocument/2006/relationships" ref="A21" r:id="rId1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70" customWidth="1" min="5" max="5"/>
  </cols>
  <sheetData>
    <row r="1">
      <c r="A1" s="8" t="inlineStr">
        <is>
          <t>Setup — fill the yellow cells</t>
        </is>
      </c>
    </row>
    <row r="3">
      <c r="A3" s="9" t="inlineStr">
        <is>
          <t>Anchor event (the visit every study day counts from)</t>
        </is>
      </c>
      <c r="B3" s="10" t="inlineStr">
        <is>
          <t>Randomization</t>
        </is>
      </c>
      <c r="E3" s="11" t="inlineStr">
        <is>
          <t>Randomization, First dose, Baseline… the Tracker header uses this word.</t>
        </is>
      </c>
    </row>
    <row r="4">
      <c r="A4" s="9" t="inlineStr">
        <is>
          <t>Protocol counts the anchor as Day 1 (no Day 0)?</t>
        </is>
      </c>
      <c r="B4" s="10" t="b">
        <v>0</v>
      </c>
      <c r="E4" s="11" t="inlineStr">
        <is>
          <t>TRUE if the protocol's first day after baseline is Day 2, not Day 1. Shifts every positive study day back one calendar day.</t>
        </is>
      </c>
    </row>
    <row r="5">
      <c r="A5" s="9" t="inlineStr">
        <is>
          <t>Chain each visit off the previous visit's actual date?</t>
        </is>
      </c>
      <c r="B5" s="10" t="b">
        <v>0</v>
      </c>
      <c r="E5" s="11" t="inlineStr">
        <is>
          <t>TRUE for cycle-based protocols (Cycle 2 Day 1 counts from the actual Cycle 1 Day 1). FALSE keeps every window on the anchor date.</t>
        </is>
      </c>
    </row>
    <row r="6">
      <c r="A6" s="9" t="inlineStr">
        <is>
          <t>Flag 'Opens soon' this many days ahead</t>
        </is>
      </c>
      <c r="B6" s="10" t="n">
        <v>7</v>
      </c>
      <c r="E6" s="11" t="inlineStr">
        <is>
          <t>Lead time for the Opens soon state.</t>
        </is>
      </c>
    </row>
    <row r="7">
      <c r="A7" s="9" t="inlineStr">
        <is>
          <t>Earliest study day (computed — leave it)</t>
        </is>
      </c>
      <c r="B7" s="12">
        <f>MIN(B11:B22)</f>
        <v/>
      </c>
      <c r="E7" s="11" t="inlineStr">
        <is>
          <t>Used to project pre-anchor visits from the screening date while the anchor date is still blank.</t>
        </is>
      </c>
    </row>
    <row r="9">
      <c r="A9" s="13" t="inlineStr">
        <is>
          <t>Schedule of visits — in protocol order, one line per visit (up to 12)</t>
        </is>
      </c>
    </row>
    <row r="10">
      <c r="A10" s="14" t="inlineStr">
        <is>
          <t>Visit name</t>
        </is>
      </c>
      <c r="B10" s="14" t="inlineStr">
        <is>
          <t>Study day</t>
        </is>
      </c>
      <c r="C10" s="14" t="inlineStr">
        <is>
          <t>Window before (days)</t>
        </is>
      </c>
      <c r="D10" s="14" t="inlineStr">
        <is>
          <t>Window after (days)</t>
        </is>
      </c>
      <c r="E10" s="11" t="inlineStr">
        <is>
          <t>Study day: negative before the anchor, 0 (or 1 on a Day-1 protocol) at the anchor. Windows are calendar days unless your protocol says otherwise.</t>
        </is>
      </c>
    </row>
    <row r="11">
      <c r="A11" s="15" t="inlineStr">
        <is>
          <t>Screening</t>
        </is>
      </c>
      <c r="B11" s="16" t="n">
        <v>-14</v>
      </c>
      <c r="C11" s="16" t="n">
        <v>14</v>
      </c>
      <c r="D11" s="16" t="n">
        <v>13</v>
      </c>
    </row>
    <row r="12">
      <c r="A12" s="15" t="inlineStr">
        <is>
          <t>Baseline / Randomization</t>
        </is>
      </c>
      <c r="B12" s="16" t="n">
        <v>0</v>
      </c>
      <c r="C12" s="16" t="n">
        <v>0</v>
      </c>
      <c r="D12" s="16" t="n">
        <v>0</v>
      </c>
    </row>
    <row r="13">
      <c r="A13" s="15" t="inlineStr">
        <is>
          <t>Week 2</t>
        </is>
      </c>
      <c r="B13" s="16" t="n">
        <v>14</v>
      </c>
      <c r="C13" s="16" t="n">
        <v>3</v>
      </c>
      <c r="D13" s="16" t="n">
        <v>3</v>
      </c>
    </row>
    <row r="14">
      <c r="A14" s="15" t="inlineStr">
        <is>
          <t>Week 4</t>
        </is>
      </c>
      <c r="B14" s="16" t="n">
        <v>28</v>
      </c>
      <c r="C14" s="16" t="n">
        <v>3</v>
      </c>
      <c r="D14" s="16" t="n">
        <v>3</v>
      </c>
    </row>
    <row r="15">
      <c r="A15" s="15" t="inlineStr">
        <is>
          <t>Week 8</t>
        </is>
      </c>
      <c r="B15" s="16" t="n">
        <v>56</v>
      </c>
      <c r="C15" s="16" t="n">
        <v>5</v>
      </c>
      <c r="D15" s="16" t="n">
        <v>5</v>
      </c>
    </row>
    <row r="16">
      <c r="A16" s="15" t="inlineStr">
        <is>
          <t>Week 12</t>
        </is>
      </c>
      <c r="B16" s="16" t="n">
        <v>84</v>
      </c>
      <c r="C16" s="16" t="n">
        <v>5</v>
      </c>
      <c r="D16" s="16" t="n">
        <v>5</v>
      </c>
    </row>
    <row r="17">
      <c r="A17" s="15" t="inlineStr">
        <is>
          <t>Week 16</t>
        </is>
      </c>
      <c r="B17" s="16" t="n">
        <v>112</v>
      </c>
      <c r="C17" s="16" t="n">
        <v>5</v>
      </c>
      <c r="D17" s="16" t="n">
        <v>5</v>
      </c>
    </row>
    <row r="18">
      <c r="A18" s="15" t="inlineStr">
        <is>
          <t>Week 24</t>
        </is>
      </c>
      <c r="B18" s="16" t="n">
        <v>168</v>
      </c>
      <c r="C18" s="16" t="n">
        <v>7</v>
      </c>
      <c r="D18" s="16" t="n">
        <v>7</v>
      </c>
    </row>
    <row r="19">
      <c r="A19" s="15" t="inlineStr">
        <is>
          <t>End of Treatment</t>
        </is>
      </c>
      <c r="B19" s="16" t="n">
        <v>182</v>
      </c>
      <c r="C19" s="16" t="n">
        <v>7</v>
      </c>
      <c r="D19" s="16" t="n">
        <v>7</v>
      </c>
    </row>
    <row r="20">
      <c r="A20" s="15" t="inlineStr">
        <is>
          <t>Safety Follow-up</t>
        </is>
      </c>
      <c r="B20" s="16" t="n">
        <v>210</v>
      </c>
      <c r="C20" s="16" t="n">
        <v>7</v>
      </c>
      <c r="D20" s="16" t="n">
        <v>7</v>
      </c>
    </row>
    <row r="21">
      <c r="A21" s="15" t="inlineStr"/>
      <c r="B21" s="16" t="n"/>
      <c r="C21" s="16" t="n"/>
      <c r="D21" s="16" t="n"/>
    </row>
    <row r="22">
      <c r="A22" s="15" t="inlineStr"/>
      <c r="B22" s="16" t="n"/>
      <c r="C22" s="16" t="n"/>
      <c r="D22" s="16" t="n"/>
    </row>
    <row r="24">
      <c r="A24" s="11" t="inlineStr">
        <is>
          <t>Sample schedule from https://www.crcrunsheet.com/downloads/sample-visit-schedule.csv — replace it with your protocol's.</t>
        </is>
      </c>
    </row>
  </sheetData>
  <dataValidations count="1">
    <dataValidation sqref="B4 B5" showDropDown="0" showInputMessage="0" showErrorMessage="0" allowBlank="0" type="list">
      <formula1>"TRUE,FALSE"</formula1>
    </dataValidation>
  </dataValidation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W33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11" customWidth="1" min="4" max="4"/>
    <col width="11" customWidth="1" min="5" max="5"/>
    <col width="11" customWidth="1" min="6" max="6"/>
    <col width="11" customWidth="1" min="7" max="7"/>
    <col width="19" customWidth="1" min="8" max="8"/>
    <col width="9" customWidth="1" min="9" max="9"/>
    <col width="11" customWidth="1" min="10" max="10"/>
    <col width="11" customWidth="1" min="11" max="11"/>
    <col width="11" customWidth="1" min="12" max="12"/>
    <col width="11" customWidth="1" min="13" max="13"/>
    <col width="19" customWidth="1" min="14" max="14"/>
    <col width="9" customWidth="1" min="15" max="15"/>
    <col width="11" customWidth="1" min="16" max="16"/>
    <col width="11" customWidth="1" min="17" max="17"/>
    <col width="11" customWidth="1" min="18" max="18"/>
    <col width="11" customWidth="1" min="19" max="19"/>
    <col width="19" customWidth="1" min="20" max="20"/>
    <col width="9" customWidth="1" min="21" max="21"/>
    <col width="11" customWidth="1" min="22" max="22"/>
    <col width="11" customWidth="1" min="23" max="23"/>
    <col width="11" customWidth="1" min="24" max="24"/>
    <col width="11" customWidth="1" min="25" max="25"/>
    <col width="19" customWidth="1" min="26" max="26"/>
    <col width="9" customWidth="1" min="27" max="27"/>
    <col width="11" customWidth="1" min="28" max="28"/>
    <col width="11" customWidth="1" min="29" max="29"/>
    <col width="11" customWidth="1" min="30" max="30"/>
    <col width="11" customWidth="1" min="31" max="31"/>
    <col width="19" customWidth="1" min="32" max="32"/>
    <col width="9" customWidth="1" min="33" max="33"/>
    <col width="11" customWidth="1" min="34" max="34"/>
    <col width="11" customWidth="1" min="35" max="35"/>
    <col width="11" customWidth="1" min="36" max="36"/>
    <col width="11" customWidth="1" min="37" max="37"/>
    <col width="19" customWidth="1" min="38" max="38"/>
    <col width="9" customWidth="1" min="39" max="39"/>
    <col width="11" customWidth="1" min="40" max="40"/>
    <col width="11" customWidth="1" min="41" max="41"/>
    <col width="11" customWidth="1" min="42" max="42"/>
    <col width="11" customWidth="1" min="43" max="43"/>
    <col width="19" customWidth="1" min="44" max="44"/>
    <col width="9" customWidth="1" min="45" max="45"/>
    <col width="11" customWidth="1" min="46" max="46"/>
    <col width="11" customWidth="1" min="47" max="47"/>
    <col width="11" customWidth="1" min="48" max="48"/>
    <col width="11" customWidth="1" min="49" max="49"/>
    <col width="19" customWidth="1" min="50" max="50"/>
    <col width="9" customWidth="1" min="51" max="51"/>
    <col width="11" customWidth="1" min="52" max="52"/>
    <col width="11" customWidth="1" min="53" max="53"/>
    <col width="11" customWidth="1" min="54" max="54"/>
    <col width="11" customWidth="1" min="55" max="55"/>
    <col width="19" customWidth="1" min="56" max="56"/>
    <col width="9" customWidth="1" min="57" max="57"/>
    <col width="11" customWidth="1" min="58" max="58"/>
    <col width="11" customWidth="1" min="59" max="59"/>
    <col width="11" customWidth="1" min="60" max="60"/>
    <col width="11" customWidth="1" min="61" max="61"/>
    <col width="19" customWidth="1" min="62" max="62"/>
    <col width="9" customWidth="1" min="63" max="63"/>
    <col width="11" customWidth="1" min="64" max="64"/>
    <col width="11" customWidth="1" min="65" max="65"/>
    <col width="11" customWidth="1" min="66" max="66"/>
    <col width="11" customWidth="1" min="67" max="67"/>
    <col width="19" customWidth="1" min="68" max="68"/>
    <col width="9" customWidth="1" min="69" max="69"/>
    <col width="11" customWidth="1" min="70" max="70"/>
    <col width="11" customWidth="1" min="71" max="71"/>
    <col width="11" customWidth="1" min="72" max="72"/>
    <col width="11" customWidth="1" min="73" max="73"/>
    <col width="19" customWidth="1" min="74" max="74"/>
    <col width="9" customWidth="1" min="75" max="75"/>
  </cols>
  <sheetData>
    <row r="1" ht="20" customHeight="1">
      <c r="A1" s="17" t="inlineStr">
        <is>
          <t>Subject IDs only — no names, no DOB. Type dates as yyyy-mm-dd. Yellow cells are yours; everything else computes. For a missed visit type the word missed in Actual.</t>
        </is>
      </c>
    </row>
    <row r="2">
      <c r="A2" s="18" t="inlineStr">
        <is>
          <t>Subject</t>
        </is>
      </c>
      <c r="B2" s="19" t="n"/>
      <c r="C2" s="20" t="n"/>
      <c r="D2" s="18">
        <f>IF(Setup!$A$11="","",Setup!$A$11)</f>
        <v/>
      </c>
      <c r="J2" s="18">
        <f>IF(Setup!$A$12="","",Setup!$A$12)</f>
        <v/>
      </c>
      <c r="P2" s="18">
        <f>IF(Setup!$A$13="","",Setup!$A$13)</f>
        <v/>
      </c>
      <c r="V2" s="18">
        <f>IF(Setup!$A$14="","",Setup!$A$14)</f>
        <v/>
      </c>
      <c r="AB2" s="18">
        <f>IF(Setup!$A$15="","",Setup!$A$15)</f>
        <v/>
      </c>
      <c r="AH2" s="18">
        <f>IF(Setup!$A$16="","",Setup!$A$16)</f>
        <v/>
      </c>
      <c r="AN2" s="18">
        <f>IF(Setup!$A$17="","",Setup!$A$17)</f>
        <v/>
      </c>
      <c r="AT2" s="18">
        <f>IF(Setup!$A$18="","",Setup!$A$18)</f>
        <v/>
      </c>
      <c r="AZ2" s="18">
        <f>IF(Setup!$A$19="","",Setup!$A$19)</f>
        <v/>
      </c>
      <c r="BF2" s="18">
        <f>IF(Setup!$A$20="","",Setup!$A$20)</f>
        <v/>
      </c>
      <c r="BL2" s="18">
        <f>IF(Setup!$A$21="","",Setup!$A$21)</f>
        <v/>
      </c>
      <c r="BR2" s="18">
        <f>IF(Setup!$A$22="","",Setup!$A$22)</f>
        <v/>
      </c>
    </row>
    <row r="3" ht="30" customHeight="1">
      <c r="A3" s="14" t="inlineStr">
        <is>
          <t>Subject ID</t>
        </is>
      </c>
      <c r="B3" s="14" t="inlineStr">
        <is>
          <t>Screening date</t>
        </is>
      </c>
      <c r="C3" s="14">
        <f>IF(Setup!$B$3="","Anchor date",Setup!$B$3&amp;" date")</f>
        <v/>
      </c>
      <c r="D3" s="14" t="inlineStr">
        <is>
          <t>Target</t>
        </is>
      </c>
      <c r="E3" s="14" t="inlineStr">
        <is>
          <t>Opens</t>
        </is>
      </c>
      <c r="F3" s="14" t="inlineStr">
        <is>
          <t>Closes</t>
        </is>
      </c>
      <c r="G3" s="14" t="inlineStr">
        <is>
          <t>Actual</t>
        </is>
      </c>
      <c r="H3" s="14" t="inlineStr">
        <is>
          <t>Status</t>
        </is>
      </c>
      <c r="I3" s="14" t="inlineStr">
        <is>
          <t>Days left</t>
        </is>
      </c>
      <c r="J3" s="14" t="inlineStr">
        <is>
          <t>Target</t>
        </is>
      </c>
      <c r="K3" s="14" t="inlineStr">
        <is>
          <t>Opens</t>
        </is>
      </c>
      <c r="L3" s="14" t="inlineStr">
        <is>
          <t>Closes</t>
        </is>
      </c>
      <c r="M3" s="14" t="inlineStr">
        <is>
          <t>Actual</t>
        </is>
      </c>
      <c r="N3" s="14" t="inlineStr">
        <is>
          <t>Status</t>
        </is>
      </c>
      <c r="O3" s="14" t="inlineStr">
        <is>
          <t>Days left</t>
        </is>
      </c>
      <c r="P3" s="14" t="inlineStr">
        <is>
          <t>Target</t>
        </is>
      </c>
      <c r="Q3" s="14" t="inlineStr">
        <is>
          <t>Opens</t>
        </is>
      </c>
      <c r="R3" s="14" t="inlineStr">
        <is>
          <t>Closes</t>
        </is>
      </c>
      <c r="S3" s="14" t="inlineStr">
        <is>
          <t>Actual</t>
        </is>
      </c>
      <c r="T3" s="14" t="inlineStr">
        <is>
          <t>Status</t>
        </is>
      </c>
      <c r="U3" s="14" t="inlineStr">
        <is>
          <t>Days left</t>
        </is>
      </c>
      <c r="V3" s="14" t="inlineStr">
        <is>
          <t>Target</t>
        </is>
      </c>
      <c r="W3" s="14" t="inlineStr">
        <is>
          <t>Opens</t>
        </is>
      </c>
      <c r="X3" s="14" t="inlineStr">
        <is>
          <t>Closes</t>
        </is>
      </c>
      <c r="Y3" s="14" t="inlineStr">
        <is>
          <t>Actual</t>
        </is>
      </c>
      <c r="Z3" s="14" t="inlineStr">
        <is>
          <t>Status</t>
        </is>
      </c>
      <c r="AA3" s="14" t="inlineStr">
        <is>
          <t>Days left</t>
        </is>
      </c>
      <c r="AB3" s="14" t="inlineStr">
        <is>
          <t>Target</t>
        </is>
      </c>
      <c r="AC3" s="14" t="inlineStr">
        <is>
          <t>Opens</t>
        </is>
      </c>
      <c r="AD3" s="14" t="inlineStr">
        <is>
          <t>Closes</t>
        </is>
      </c>
      <c r="AE3" s="14" t="inlineStr">
        <is>
          <t>Actual</t>
        </is>
      </c>
      <c r="AF3" s="14" t="inlineStr">
        <is>
          <t>Status</t>
        </is>
      </c>
      <c r="AG3" s="14" t="inlineStr">
        <is>
          <t>Days left</t>
        </is>
      </c>
      <c r="AH3" s="14" t="inlineStr">
        <is>
          <t>Target</t>
        </is>
      </c>
      <c r="AI3" s="14" t="inlineStr">
        <is>
          <t>Opens</t>
        </is>
      </c>
      <c r="AJ3" s="14" t="inlineStr">
        <is>
          <t>Closes</t>
        </is>
      </c>
      <c r="AK3" s="14" t="inlineStr">
        <is>
          <t>Actual</t>
        </is>
      </c>
      <c r="AL3" s="14" t="inlineStr">
        <is>
          <t>Status</t>
        </is>
      </c>
      <c r="AM3" s="14" t="inlineStr">
        <is>
          <t>Days left</t>
        </is>
      </c>
      <c r="AN3" s="14" t="inlineStr">
        <is>
          <t>Target</t>
        </is>
      </c>
      <c r="AO3" s="14" t="inlineStr">
        <is>
          <t>Opens</t>
        </is>
      </c>
      <c r="AP3" s="14" t="inlineStr">
        <is>
          <t>Closes</t>
        </is>
      </c>
      <c r="AQ3" s="14" t="inlineStr">
        <is>
          <t>Actual</t>
        </is>
      </c>
      <c r="AR3" s="14" t="inlineStr">
        <is>
          <t>Status</t>
        </is>
      </c>
      <c r="AS3" s="14" t="inlineStr">
        <is>
          <t>Days left</t>
        </is>
      </c>
      <c r="AT3" s="14" t="inlineStr">
        <is>
          <t>Target</t>
        </is>
      </c>
      <c r="AU3" s="14" t="inlineStr">
        <is>
          <t>Opens</t>
        </is>
      </c>
      <c r="AV3" s="14" t="inlineStr">
        <is>
          <t>Closes</t>
        </is>
      </c>
      <c r="AW3" s="14" t="inlineStr">
        <is>
          <t>Actual</t>
        </is>
      </c>
      <c r="AX3" s="14" t="inlineStr">
        <is>
          <t>Status</t>
        </is>
      </c>
      <c r="AY3" s="14" t="inlineStr">
        <is>
          <t>Days left</t>
        </is>
      </c>
      <c r="AZ3" s="14" t="inlineStr">
        <is>
          <t>Target</t>
        </is>
      </c>
      <c r="BA3" s="14" t="inlineStr">
        <is>
          <t>Opens</t>
        </is>
      </c>
      <c r="BB3" s="14" t="inlineStr">
        <is>
          <t>Closes</t>
        </is>
      </c>
      <c r="BC3" s="14" t="inlineStr">
        <is>
          <t>Actual</t>
        </is>
      </c>
      <c r="BD3" s="14" t="inlineStr">
        <is>
          <t>Status</t>
        </is>
      </c>
      <c r="BE3" s="14" t="inlineStr">
        <is>
          <t>Days left</t>
        </is>
      </c>
      <c r="BF3" s="14" t="inlineStr">
        <is>
          <t>Target</t>
        </is>
      </c>
      <c r="BG3" s="14" t="inlineStr">
        <is>
          <t>Opens</t>
        </is>
      </c>
      <c r="BH3" s="14" t="inlineStr">
        <is>
          <t>Closes</t>
        </is>
      </c>
      <c r="BI3" s="14" t="inlineStr">
        <is>
          <t>Actual</t>
        </is>
      </c>
      <c r="BJ3" s="14" t="inlineStr">
        <is>
          <t>Status</t>
        </is>
      </c>
      <c r="BK3" s="14" t="inlineStr">
        <is>
          <t>Days left</t>
        </is>
      </c>
      <c r="BL3" s="14" t="inlineStr">
        <is>
          <t>Target</t>
        </is>
      </c>
      <c r="BM3" s="14" t="inlineStr">
        <is>
          <t>Opens</t>
        </is>
      </c>
      <c r="BN3" s="14" t="inlineStr">
        <is>
          <t>Closes</t>
        </is>
      </c>
      <c r="BO3" s="14" t="inlineStr">
        <is>
          <t>Actual</t>
        </is>
      </c>
      <c r="BP3" s="14" t="inlineStr">
        <is>
          <t>Status</t>
        </is>
      </c>
      <c r="BQ3" s="14" t="inlineStr">
        <is>
          <t>Days left</t>
        </is>
      </c>
      <c r="BR3" s="14" t="inlineStr">
        <is>
          <t>Target</t>
        </is>
      </c>
      <c r="BS3" s="14" t="inlineStr">
        <is>
          <t>Opens</t>
        </is>
      </c>
      <c r="BT3" s="14" t="inlineStr">
        <is>
          <t>Closes</t>
        </is>
      </c>
      <c r="BU3" s="14" t="inlineStr">
        <is>
          <t>Actual</t>
        </is>
      </c>
      <c r="BV3" s="14" t="inlineStr">
        <is>
          <t>Status</t>
        </is>
      </c>
      <c r="BW3" s="14" t="inlineStr">
        <is>
          <t>Days left</t>
        </is>
      </c>
    </row>
    <row r="4">
      <c r="A4" s="16" t="inlineStr">
        <is>
          <t>001</t>
        </is>
      </c>
      <c r="B4" s="21" t="n">
        <v>46209</v>
      </c>
      <c r="C4" s="21" t="n">
        <v>46223</v>
      </c>
      <c r="D4" s="22">
        <f>IF(Setup!$B$11="","",IF($C4="",IF(Setup!$B$11&lt;0,IF($B4="","",$B4+Setup!$B$11-Setup!$B$7),""),$C4+Setup!$B$11-IF(AND(Setup!$B$4,Setup!$B$11&gt;0),1,0)))</f>
        <v/>
      </c>
      <c r="E4" s="22">
        <f>IF(D4="","",D4-Setup!$C$11)</f>
        <v/>
      </c>
      <c r="F4" s="22">
        <f>IF(D4="","",D4+Setup!$D$11)</f>
        <v/>
      </c>
      <c r="G4" s="21" t="n">
        <v>46209</v>
      </c>
      <c r="H4" s="12">
        <f>IF(D4="","",IF(G4="",IF(TODAY()&gt;F4,"Overdue",IF(TODAY()&gt;=E4,"In window",IF(E4-TODAY()&lt;=Setup!$B$6,"Opens soon","Upcoming"))),IF(G4="missed","Missed",IF(OR(G4&lt;E4,G4&gt;F4),"Done - out of window","Done"))))</f>
        <v/>
      </c>
      <c r="I4" s="23">
        <f>IF(OR(D4="",G4&lt;&gt;""),"",F4-TODAY())</f>
        <v/>
      </c>
      <c r="J4" s="22">
        <f>IF(Setup!$B$12="","",IF(AND(Setup!$B$5,Setup!$B$11&lt;&gt;"",Setup!$B$11&gt;=0,Setup!$B$12&gt;Setup!$B$11),IF(OR(G4="",G4="missed"),IF(D4="","",D4+(Setup!$B$12-Setup!$B$11)),G4+(Setup!$B$12-Setup!$B$11)),IF($C4="",IF(Setup!$B$12&lt;0,IF($B4="","",$B4+Setup!$B$12-Setup!$B$7),""),$C4+Setup!$B$12-IF(AND(Setup!$B$4,Setup!$B$12&gt;0),1,0))))</f>
        <v/>
      </c>
      <c r="K4" s="22">
        <f>IF(J4="","",J4-Setup!$C$12)</f>
        <v/>
      </c>
      <c r="L4" s="22">
        <f>IF(J4="","",J4+Setup!$D$12)</f>
        <v/>
      </c>
      <c r="M4" s="21" t="n">
        <v>46223</v>
      </c>
      <c r="N4" s="12">
        <f>IF(J4="","",IF(M4="",IF(TODAY()&gt;L4,"Overdue",IF(TODAY()&gt;=K4,"In window",IF(K4-TODAY()&lt;=Setup!$B$6,"Opens soon","Upcoming"))),IF(M4="missed","Missed",IF(OR(M4&lt;K4,M4&gt;L4),"Done - out of window","Done"))))</f>
        <v/>
      </c>
      <c r="O4" s="23">
        <f>IF(OR(J4="",M4&lt;&gt;""),"",L4-TODAY())</f>
        <v/>
      </c>
      <c r="P4" s="22">
        <f>IF(Setup!$B$13="","",IF(AND(Setup!$B$5,Setup!$B$12&lt;&gt;"",Setup!$B$12&gt;=0,Setup!$B$13&gt;Setup!$B$12),IF(OR(M4="",M4="missed"),IF(J4="","",J4+(Setup!$B$13-Setup!$B$12)),M4+(Setup!$B$13-Setup!$B$12)),IF($C4="",IF(Setup!$B$13&lt;0,IF($B4="","",$B4+Setup!$B$13-Setup!$B$7),""),$C4+Setup!$B$13-IF(AND(Setup!$B$4,Setup!$B$13&gt;0),1,0))))</f>
        <v/>
      </c>
      <c r="Q4" s="22">
        <f>IF(P4="","",P4-Setup!$C$13)</f>
        <v/>
      </c>
      <c r="R4" s="22">
        <f>IF(P4="","",P4+Setup!$D$13)</f>
        <v/>
      </c>
      <c r="S4" s="21" t="n">
        <v>46237</v>
      </c>
      <c r="T4" s="12">
        <f>IF(P4="","",IF(S4="",IF(TODAY()&gt;R4,"Overdue",IF(TODAY()&gt;=Q4,"In window",IF(Q4-TODAY()&lt;=Setup!$B$6,"Opens soon","Upcoming"))),IF(S4="missed","Missed",IF(OR(S4&lt;Q4,S4&gt;R4),"Done - out of window","Done"))))</f>
        <v/>
      </c>
      <c r="U4" s="23">
        <f>IF(OR(P4="",S4&lt;&gt;""),"",R4-TODAY())</f>
        <v/>
      </c>
      <c r="V4" s="22">
        <f>IF(Setup!$B$14="","",IF(AND(Setup!$B$5,Setup!$B$13&lt;&gt;"",Setup!$B$13&gt;=0,Setup!$B$14&gt;Setup!$B$13),IF(OR(S4="",S4="missed"),IF(P4="","",P4+(Setup!$B$14-Setup!$B$13)),S4+(Setup!$B$14-Setup!$B$13)),IF($C4="",IF(Setup!$B$14&lt;0,IF($B4="","",$B4+Setup!$B$14-Setup!$B$7),""),$C4+Setup!$B$14-IF(AND(Setup!$B$4,Setup!$B$14&gt;0),1,0))))</f>
        <v/>
      </c>
      <c r="W4" s="22">
        <f>IF(V4="","",V4-Setup!$C$14)</f>
        <v/>
      </c>
      <c r="X4" s="22">
        <f>IF(V4="","",V4+Setup!$D$14)</f>
        <v/>
      </c>
      <c r="Y4" s="21" t="n">
        <v>46252</v>
      </c>
      <c r="Z4" s="12">
        <f>IF(V4="","",IF(Y4="",IF(TODAY()&gt;X4,"Overdue",IF(TODAY()&gt;=W4,"In window",IF(W4-TODAY()&lt;=Setup!$B$6,"Opens soon","Upcoming"))),IF(Y4="missed","Missed",IF(OR(Y4&lt;W4,Y4&gt;X4),"Done - out of window","Done"))))</f>
        <v/>
      </c>
      <c r="AA4" s="23">
        <f>IF(OR(V4="",Y4&lt;&gt;""),"",X4-TODAY())</f>
        <v/>
      </c>
      <c r="AB4" s="22">
        <f>IF(Setup!$B$15="","",IF(AND(Setup!$B$5,Setup!$B$14&lt;&gt;"",Setup!$B$14&gt;=0,Setup!$B$15&gt;Setup!$B$14),IF(OR(Y4="",Y4="missed"),IF(V4="","",V4+(Setup!$B$15-Setup!$B$14)),Y4+(Setup!$B$15-Setup!$B$14)),IF($C4="",IF(Setup!$B$15&lt;0,IF($B4="","",$B4+Setup!$B$15-Setup!$B$7),""),$C4+Setup!$B$15-IF(AND(Setup!$B$4,Setup!$B$15&gt;0),1,0))))</f>
        <v/>
      </c>
      <c r="AC4" s="22">
        <f>IF(AB4="","",AB4-Setup!$C$15)</f>
        <v/>
      </c>
      <c r="AD4" s="22">
        <f>IF(AB4="","",AB4+Setup!$D$15)</f>
        <v/>
      </c>
      <c r="AE4" s="21" t="n"/>
      <c r="AF4" s="12">
        <f>IF(AB4="","",IF(AE4="",IF(TODAY()&gt;AD4,"Overdue",IF(TODAY()&gt;=AC4,"In window",IF(AC4-TODAY()&lt;=Setup!$B$6,"Opens soon","Upcoming"))),IF(AE4="missed","Missed",IF(OR(AE4&lt;AC4,AE4&gt;AD4),"Done - out of window","Done"))))</f>
        <v/>
      </c>
      <c r="AG4" s="23">
        <f>IF(OR(AB4="",AE4&lt;&gt;""),"",AD4-TODAY())</f>
        <v/>
      </c>
      <c r="AH4" s="22">
        <f>IF(Setup!$B$16="","",IF(AND(Setup!$B$5,Setup!$B$15&lt;&gt;"",Setup!$B$15&gt;=0,Setup!$B$16&gt;Setup!$B$15),IF(OR(AE4="",AE4="missed"),IF(AB4="","",AB4+(Setup!$B$16-Setup!$B$15)),AE4+(Setup!$B$16-Setup!$B$15)),IF($C4="",IF(Setup!$B$16&lt;0,IF($B4="","",$B4+Setup!$B$16-Setup!$B$7),""),$C4+Setup!$B$16-IF(AND(Setup!$B$4,Setup!$B$16&gt;0),1,0))))</f>
        <v/>
      </c>
      <c r="AI4" s="22">
        <f>IF(AH4="","",AH4-Setup!$C$16)</f>
        <v/>
      </c>
      <c r="AJ4" s="22">
        <f>IF(AH4="","",AH4+Setup!$D$16)</f>
        <v/>
      </c>
      <c r="AK4" s="21" t="n"/>
      <c r="AL4" s="12">
        <f>IF(AH4="","",IF(AK4="",IF(TODAY()&gt;AJ4,"Overdue",IF(TODAY()&gt;=AI4,"In window",IF(AI4-TODAY()&lt;=Setup!$B$6,"Opens soon","Upcoming"))),IF(AK4="missed","Missed",IF(OR(AK4&lt;AI4,AK4&gt;AJ4),"Done - out of window","Done"))))</f>
        <v/>
      </c>
      <c r="AM4" s="23">
        <f>IF(OR(AH4="",AK4&lt;&gt;""),"",AJ4-TODAY())</f>
        <v/>
      </c>
      <c r="AN4" s="22">
        <f>IF(Setup!$B$17="","",IF(AND(Setup!$B$5,Setup!$B$16&lt;&gt;"",Setup!$B$16&gt;=0,Setup!$B$17&gt;Setup!$B$16),IF(OR(AK4="",AK4="missed"),IF(AH4="","",AH4+(Setup!$B$17-Setup!$B$16)),AK4+(Setup!$B$17-Setup!$B$16)),IF($C4="",IF(Setup!$B$17&lt;0,IF($B4="","",$B4+Setup!$B$17-Setup!$B$7),""),$C4+Setup!$B$17-IF(AND(Setup!$B$4,Setup!$B$17&gt;0),1,0))))</f>
        <v/>
      </c>
      <c r="AO4" s="22">
        <f>IF(AN4="","",AN4-Setup!$C$17)</f>
        <v/>
      </c>
      <c r="AP4" s="22">
        <f>IF(AN4="","",AN4+Setup!$D$17)</f>
        <v/>
      </c>
      <c r="AQ4" s="21" t="n"/>
      <c r="AR4" s="12">
        <f>IF(AN4="","",IF(AQ4="",IF(TODAY()&gt;AP4,"Overdue",IF(TODAY()&gt;=AO4,"In window",IF(AO4-TODAY()&lt;=Setup!$B$6,"Opens soon","Upcoming"))),IF(AQ4="missed","Missed",IF(OR(AQ4&lt;AO4,AQ4&gt;AP4),"Done - out of window","Done"))))</f>
        <v/>
      </c>
      <c r="AS4" s="23">
        <f>IF(OR(AN4="",AQ4&lt;&gt;""),"",AP4-TODAY())</f>
        <v/>
      </c>
      <c r="AT4" s="22">
        <f>IF(Setup!$B$18="","",IF(AND(Setup!$B$5,Setup!$B$17&lt;&gt;"",Setup!$B$17&gt;=0,Setup!$B$18&gt;Setup!$B$17),IF(OR(AQ4="",AQ4="missed"),IF(AN4="","",AN4+(Setup!$B$18-Setup!$B$17)),AQ4+(Setup!$B$18-Setup!$B$17)),IF($C4="",IF(Setup!$B$18&lt;0,IF($B4="","",$B4+Setup!$B$18-Setup!$B$7),""),$C4+Setup!$B$18-IF(AND(Setup!$B$4,Setup!$B$18&gt;0),1,0))))</f>
        <v/>
      </c>
      <c r="AU4" s="22">
        <f>IF(AT4="","",AT4-Setup!$C$18)</f>
        <v/>
      </c>
      <c r="AV4" s="22">
        <f>IF(AT4="","",AT4+Setup!$D$18)</f>
        <v/>
      </c>
      <c r="AW4" s="21" t="n"/>
      <c r="AX4" s="12">
        <f>IF(AT4="","",IF(AW4="",IF(TODAY()&gt;AV4,"Overdue",IF(TODAY()&gt;=AU4,"In window",IF(AU4-TODAY()&lt;=Setup!$B$6,"Opens soon","Upcoming"))),IF(AW4="missed","Missed",IF(OR(AW4&lt;AU4,AW4&gt;AV4),"Done - out of window","Done"))))</f>
        <v/>
      </c>
      <c r="AY4" s="23">
        <f>IF(OR(AT4="",AW4&lt;&gt;""),"",AV4-TODAY())</f>
        <v/>
      </c>
      <c r="AZ4" s="22">
        <f>IF(Setup!$B$19="","",IF(AND(Setup!$B$5,Setup!$B$18&lt;&gt;"",Setup!$B$18&gt;=0,Setup!$B$19&gt;Setup!$B$18),IF(OR(AW4="",AW4="missed"),IF(AT4="","",AT4+(Setup!$B$19-Setup!$B$18)),AW4+(Setup!$B$19-Setup!$B$18)),IF($C4="",IF(Setup!$B$19&lt;0,IF($B4="","",$B4+Setup!$B$19-Setup!$B$7),""),$C4+Setup!$B$19-IF(AND(Setup!$B$4,Setup!$B$19&gt;0),1,0))))</f>
        <v/>
      </c>
      <c r="BA4" s="22">
        <f>IF(AZ4="","",AZ4-Setup!$C$19)</f>
        <v/>
      </c>
      <c r="BB4" s="22">
        <f>IF(AZ4="","",AZ4+Setup!$D$19)</f>
        <v/>
      </c>
      <c r="BC4" s="21" t="n"/>
      <c r="BD4" s="12">
        <f>IF(AZ4="","",IF(BC4="",IF(TODAY()&gt;BB4,"Overdue",IF(TODAY()&gt;=BA4,"In window",IF(BA4-TODAY()&lt;=Setup!$B$6,"Opens soon","Upcoming"))),IF(BC4="missed","Missed",IF(OR(BC4&lt;BA4,BC4&gt;BB4),"Done - out of window","Done"))))</f>
        <v/>
      </c>
      <c r="BE4" s="23">
        <f>IF(OR(AZ4="",BC4&lt;&gt;""),"",BB4-TODAY())</f>
        <v/>
      </c>
      <c r="BF4" s="22">
        <f>IF(Setup!$B$20="","",IF(AND(Setup!$B$5,Setup!$B$19&lt;&gt;"",Setup!$B$19&gt;=0,Setup!$B$20&gt;Setup!$B$19),IF(OR(BC4="",BC4="missed"),IF(AZ4="","",AZ4+(Setup!$B$20-Setup!$B$19)),BC4+(Setup!$B$20-Setup!$B$19)),IF($C4="",IF(Setup!$B$20&lt;0,IF($B4="","",$B4+Setup!$B$20-Setup!$B$7),""),$C4+Setup!$B$20-IF(AND(Setup!$B$4,Setup!$B$20&gt;0),1,0))))</f>
        <v/>
      </c>
      <c r="BG4" s="22">
        <f>IF(BF4="","",BF4-Setup!$C$20)</f>
        <v/>
      </c>
      <c r="BH4" s="22">
        <f>IF(BF4="","",BF4+Setup!$D$20)</f>
        <v/>
      </c>
      <c r="BI4" s="21" t="n"/>
      <c r="BJ4" s="12">
        <f>IF(BF4="","",IF(BI4="",IF(TODAY()&gt;BH4,"Overdue",IF(TODAY()&gt;=BG4,"In window",IF(BG4-TODAY()&lt;=Setup!$B$6,"Opens soon","Upcoming"))),IF(BI4="missed","Missed",IF(OR(BI4&lt;BG4,BI4&gt;BH4),"Done - out of window","Done"))))</f>
        <v/>
      </c>
      <c r="BK4" s="23">
        <f>IF(OR(BF4="",BI4&lt;&gt;""),"",BH4-TODAY())</f>
        <v/>
      </c>
      <c r="BL4" s="22">
        <f>IF(Setup!$B$21="","",IF(AND(Setup!$B$5,Setup!$B$20&lt;&gt;"",Setup!$B$20&gt;=0,Setup!$B$21&gt;Setup!$B$20),IF(OR(BI4="",BI4="missed"),IF(BF4="","",BF4+(Setup!$B$21-Setup!$B$20)),BI4+(Setup!$B$21-Setup!$B$20)),IF($C4="",IF(Setup!$B$21&lt;0,IF($B4="","",$B4+Setup!$B$21-Setup!$B$7),""),$C4+Setup!$B$21-IF(AND(Setup!$B$4,Setup!$B$21&gt;0),1,0))))</f>
        <v/>
      </c>
      <c r="BM4" s="22">
        <f>IF(BL4="","",BL4-Setup!$C$21)</f>
        <v/>
      </c>
      <c r="BN4" s="22">
        <f>IF(BL4="","",BL4+Setup!$D$21)</f>
        <v/>
      </c>
      <c r="BO4" s="21" t="n"/>
      <c r="BP4" s="12">
        <f>IF(BL4="","",IF(BO4="",IF(TODAY()&gt;BN4,"Overdue",IF(TODAY()&gt;=BM4,"In window",IF(BM4-TODAY()&lt;=Setup!$B$6,"Opens soon","Upcoming"))),IF(BO4="missed","Missed",IF(OR(BO4&lt;BM4,BO4&gt;BN4),"Done - out of window","Done"))))</f>
        <v/>
      </c>
      <c r="BQ4" s="23">
        <f>IF(OR(BL4="",BO4&lt;&gt;""),"",BN4-TODAY())</f>
        <v/>
      </c>
      <c r="BR4" s="22">
        <f>IF(Setup!$B$22="","",IF(AND(Setup!$B$5,Setup!$B$21&lt;&gt;"",Setup!$B$21&gt;=0,Setup!$B$22&gt;Setup!$B$21),IF(OR(BO4="",BO4="missed"),IF(BL4="","",BL4+(Setup!$B$22-Setup!$B$21)),BO4+(Setup!$B$22-Setup!$B$21)),IF($C4="",IF(Setup!$B$22&lt;0,IF($B4="","",$B4+Setup!$B$22-Setup!$B$7),""),$C4+Setup!$B$22-IF(AND(Setup!$B$4,Setup!$B$22&gt;0),1,0))))</f>
        <v/>
      </c>
      <c r="BS4" s="22">
        <f>IF(BR4="","",BR4-Setup!$C$22)</f>
        <v/>
      </c>
      <c r="BT4" s="22">
        <f>IF(BR4="","",BR4+Setup!$D$22)</f>
        <v/>
      </c>
      <c r="BU4" s="21" t="n"/>
      <c r="BV4" s="12">
        <f>IF(BR4="","",IF(BU4="",IF(TODAY()&gt;BT4,"Overdue",IF(TODAY()&gt;=BS4,"In window",IF(BS4-TODAY()&lt;=Setup!$B$6,"Opens soon","Upcoming"))),IF(BU4="missed","Missed",IF(OR(BU4&lt;BS4,BU4&gt;BT4),"Done - out of window","Done"))))</f>
        <v/>
      </c>
      <c r="BW4" s="23">
        <f>IF(OR(BR4="",BU4&lt;&gt;""),"",BT4-TODAY())</f>
        <v/>
      </c>
    </row>
    <row r="5">
      <c r="A5" s="16" t="inlineStr">
        <is>
          <t>002</t>
        </is>
      </c>
      <c r="B5" s="21" t="n">
        <v>46266</v>
      </c>
      <c r="C5" s="21" t="n"/>
      <c r="D5" s="22">
        <f>IF(Setup!$B$11="","",IF($C5="",IF(Setup!$B$11&lt;0,IF($B5="","",$B5+Setup!$B$11-Setup!$B$7),""),$C5+Setup!$B$11-IF(AND(Setup!$B$4,Setup!$B$11&gt;0),1,0)))</f>
        <v/>
      </c>
      <c r="E5" s="22">
        <f>IF(D5="","",D5-Setup!$C$11)</f>
        <v/>
      </c>
      <c r="F5" s="22">
        <f>IF(D5="","",D5+Setup!$D$11)</f>
        <v/>
      </c>
      <c r="G5" s="21" t="n">
        <v>46266</v>
      </c>
      <c r="H5" s="12">
        <f>IF(D5="","",IF(G5="",IF(TODAY()&gt;F5,"Overdue",IF(TODAY()&gt;=E5,"In window",IF(E5-TODAY()&lt;=Setup!$B$6,"Opens soon","Upcoming"))),IF(G5="missed","Missed",IF(OR(G5&lt;E5,G5&gt;F5),"Done - out of window","Done"))))</f>
        <v/>
      </c>
      <c r="I5" s="23">
        <f>IF(OR(D5="",G5&lt;&gt;""),"",F5-TODAY())</f>
        <v/>
      </c>
      <c r="J5" s="22">
        <f>IF(Setup!$B$12="","",IF(AND(Setup!$B$5,Setup!$B$11&lt;&gt;"",Setup!$B$11&gt;=0,Setup!$B$12&gt;Setup!$B$11),IF(OR(G5="",G5="missed"),IF(D5="","",D5+(Setup!$B$12-Setup!$B$11)),G5+(Setup!$B$12-Setup!$B$11)),IF($C5="",IF(Setup!$B$12&lt;0,IF($B5="","",$B5+Setup!$B$12-Setup!$B$7),""),$C5+Setup!$B$12-IF(AND(Setup!$B$4,Setup!$B$12&gt;0),1,0))))</f>
        <v/>
      </c>
      <c r="K5" s="22">
        <f>IF(J5="","",J5-Setup!$C$12)</f>
        <v/>
      </c>
      <c r="L5" s="22">
        <f>IF(J5="","",J5+Setup!$D$12)</f>
        <v/>
      </c>
      <c r="M5" s="21" t="n"/>
      <c r="N5" s="12">
        <f>IF(J5="","",IF(M5="",IF(TODAY()&gt;L5,"Overdue",IF(TODAY()&gt;=K5,"In window",IF(K5-TODAY()&lt;=Setup!$B$6,"Opens soon","Upcoming"))),IF(M5="missed","Missed",IF(OR(M5&lt;K5,M5&gt;L5),"Done - out of window","Done"))))</f>
        <v/>
      </c>
      <c r="O5" s="23">
        <f>IF(OR(J5="",M5&lt;&gt;""),"",L5-TODAY())</f>
        <v/>
      </c>
      <c r="P5" s="22">
        <f>IF(Setup!$B$13="","",IF(AND(Setup!$B$5,Setup!$B$12&lt;&gt;"",Setup!$B$12&gt;=0,Setup!$B$13&gt;Setup!$B$12),IF(OR(M5="",M5="missed"),IF(J5="","",J5+(Setup!$B$13-Setup!$B$12)),M5+(Setup!$B$13-Setup!$B$12)),IF($C5="",IF(Setup!$B$13&lt;0,IF($B5="","",$B5+Setup!$B$13-Setup!$B$7),""),$C5+Setup!$B$13-IF(AND(Setup!$B$4,Setup!$B$13&gt;0),1,0))))</f>
        <v/>
      </c>
      <c r="Q5" s="22">
        <f>IF(P5="","",P5-Setup!$C$13)</f>
        <v/>
      </c>
      <c r="R5" s="22">
        <f>IF(P5="","",P5+Setup!$D$13)</f>
        <v/>
      </c>
      <c r="S5" s="21" t="n"/>
      <c r="T5" s="12">
        <f>IF(P5="","",IF(S5="",IF(TODAY()&gt;R5,"Overdue",IF(TODAY()&gt;=Q5,"In window",IF(Q5-TODAY()&lt;=Setup!$B$6,"Opens soon","Upcoming"))),IF(S5="missed","Missed",IF(OR(S5&lt;Q5,S5&gt;R5),"Done - out of window","Done"))))</f>
        <v/>
      </c>
      <c r="U5" s="23">
        <f>IF(OR(P5="",S5&lt;&gt;""),"",R5-TODAY())</f>
        <v/>
      </c>
      <c r="V5" s="22">
        <f>IF(Setup!$B$14="","",IF(AND(Setup!$B$5,Setup!$B$13&lt;&gt;"",Setup!$B$13&gt;=0,Setup!$B$14&gt;Setup!$B$13),IF(OR(S5="",S5="missed"),IF(P5="","",P5+(Setup!$B$14-Setup!$B$13)),S5+(Setup!$B$14-Setup!$B$13)),IF($C5="",IF(Setup!$B$14&lt;0,IF($B5="","",$B5+Setup!$B$14-Setup!$B$7),""),$C5+Setup!$B$14-IF(AND(Setup!$B$4,Setup!$B$14&gt;0),1,0))))</f>
        <v/>
      </c>
      <c r="W5" s="22">
        <f>IF(V5="","",V5-Setup!$C$14)</f>
        <v/>
      </c>
      <c r="X5" s="22">
        <f>IF(V5="","",V5+Setup!$D$14)</f>
        <v/>
      </c>
      <c r="Y5" s="21" t="n"/>
      <c r="Z5" s="12">
        <f>IF(V5="","",IF(Y5="",IF(TODAY()&gt;X5,"Overdue",IF(TODAY()&gt;=W5,"In window",IF(W5-TODAY()&lt;=Setup!$B$6,"Opens soon","Upcoming"))),IF(Y5="missed","Missed",IF(OR(Y5&lt;W5,Y5&gt;X5),"Done - out of window","Done"))))</f>
        <v/>
      </c>
      <c r="AA5" s="23">
        <f>IF(OR(V5="",Y5&lt;&gt;""),"",X5-TODAY())</f>
        <v/>
      </c>
      <c r="AB5" s="22">
        <f>IF(Setup!$B$15="","",IF(AND(Setup!$B$5,Setup!$B$14&lt;&gt;"",Setup!$B$14&gt;=0,Setup!$B$15&gt;Setup!$B$14),IF(OR(Y5="",Y5="missed"),IF(V5="","",V5+(Setup!$B$15-Setup!$B$14)),Y5+(Setup!$B$15-Setup!$B$14)),IF($C5="",IF(Setup!$B$15&lt;0,IF($B5="","",$B5+Setup!$B$15-Setup!$B$7),""),$C5+Setup!$B$15-IF(AND(Setup!$B$4,Setup!$B$15&gt;0),1,0))))</f>
        <v/>
      </c>
      <c r="AC5" s="22">
        <f>IF(AB5="","",AB5-Setup!$C$15)</f>
        <v/>
      </c>
      <c r="AD5" s="22">
        <f>IF(AB5="","",AB5+Setup!$D$15)</f>
        <v/>
      </c>
      <c r="AE5" s="21" t="n"/>
      <c r="AF5" s="12">
        <f>IF(AB5="","",IF(AE5="",IF(TODAY()&gt;AD5,"Overdue",IF(TODAY()&gt;=AC5,"In window",IF(AC5-TODAY()&lt;=Setup!$B$6,"Opens soon","Upcoming"))),IF(AE5="missed","Missed",IF(OR(AE5&lt;AC5,AE5&gt;AD5),"Done - out of window","Done"))))</f>
        <v/>
      </c>
      <c r="AG5" s="23">
        <f>IF(OR(AB5="",AE5&lt;&gt;""),"",AD5-TODAY())</f>
        <v/>
      </c>
      <c r="AH5" s="22">
        <f>IF(Setup!$B$16="","",IF(AND(Setup!$B$5,Setup!$B$15&lt;&gt;"",Setup!$B$15&gt;=0,Setup!$B$16&gt;Setup!$B$15),IF(OR(AE5="",AE5="missed"),IF(AB5="","",AB5+(Setup!$B$16-Setup!$B$15)),AE5+(Setup!$B$16-Setup!$B$15)),IF($C5="",IF(Setup!$B$16&lt;0,IF($B5="","",$B5+Setup!$B$16-Setup!$B$7),""),$C5+Setup!$B$16-IF(AND(Setup!$B$4,Setup!$B$16&gt;0),1,0))))</f>
        <v/>
      </c>
      <c r="AI5" s="22">
        <f>IF(AH5="","",AH5-Setup!$C$16)</f>
        <v/>
      </c>
      <c r="AJ5" s="22">
        <f>IF(AH5="","",AH5+Setup!$D$16)</f>
        <v/>
      </c>
      <c r="AK5" s="21" t="n"/>
      <c r="AL5" s="12">
        <f>IF(AH5="","",IF(AK5="",IF(TODAY()&gt;AJ5,"Overdue",IF(TODAY()&gt;=AI5,"In window",IF(AI5-TODAY()&lt;=Setup!$B$6,"Opens soon","Upcoming"))),IF(AK5="missed","Missed",IF(OR(AK5&lt;AI5,AK5&gt;AJ5),"Done - out of window","Done"))))</f>
        <v/>
      </c>
      <c r="AM5" s="23">
        <f>IF(OR(AH5="",AK5&lt;&gt;""),"",AJ5-TODAY())</f>
        <v/>
      </c>
      <c r="AN5" s="22">
        <f>IF(Setup!$B$17="","",IF(AND(Setup!$B$5,Setup!$B$16&lt;&gt;"",Setup!$B$16&gt;=0,Setup!$B$17&gt;Setup!$B$16),IF(OR(AK5="",AK5="missed"),IF(AH5="","",AH5+(Setup!$B$17-Setup!$B$16)),AK5+(Setup!$B$17-Setup!$B$16)),IF($C5="",IF(Setup!$B$17&lt;0,IF($B5="","",$B5+Setup!$B$17-Setup!$B$7),""),$C5+Setup!$B$17-IF(AND(Setup!$B$4,Setup!$B$17&gt;0),1,0))))</f>
        <v/>
      </c>
      <c r="AO5" s="22">
        <f>IF(AN5="","",AN5-Setup!$C$17)</f>
        <v/>
      </c>
      <c r="AP5" s="22">
        <f>IF(AN5="","",AN5+Setup!$D$17)</f>
        <v/>
      </c>
      <c r="AQ5" s="21" t="n"/>
      <c r="AR5" s="12">
        <f>IF(AN5="","",IF(AQ5="",IF(TODAY()&gt;AP5,"Overdue",IF(TODAY()&gt;=AO5,"In window",IF(AO5-TODAY()&lt;=Setup!$B$6,"Opens soon","Upcoming"))),IF(AQ5="missed","Missed",IF(OR(AQ5&lt;AO5,AQ5&gt;AP5),"Done - out of window","Done"))))</f>
        <v/>
      </c>
      <c r="AS5" s="23">
        <f>IF(OR(AN5="",AQ5&lt;&gt;""),"",AP5-TODAY())</f>
        <v/>
      </c>
      <c r="AT5" s="22">
        <f>IF(Setup!$B$18="","",IF(AND(Setup!$B$5,Setup!$B$17&lt;&gt;"",Setup!$B$17&gt;=0,Setup!$B$18&gt;Setup!$B$17),IF(OR(AQ5="",AQ5="missed"),IF(AN5="","",AN5+(Setup!$B$18-Setup!$B$17)),AQ5+(Setup!$B$18-Setup!$B$17)),IF($C5="",IF(Setup!$B$18&lt;0,IF($B5="","",$B5+Setup!$B$18-Setup!$B$7),""),$C5+Setup!$B$18-IF(AND(Setup!$B$4,Setup!$B$18&gt;0),1,0))))</f>
        <v/>
      </c>
      <c r="AU5" s="22">
        <f>IF(AT5="","",AT5-Setup!$C$18)</f>
        <v/>
      </c>
      <c r="AV5" s="22">
        <f>IF(AT5="","",AT5+Setup!$D$18)</f>
        <v/>
      </c>
      <c r="AW5" s="21" t="n"/>
      <c r="AX5" s="12">
        <f>IF(AT5="","",IF(AW5="",IF(TODAY()&gt;AV5,"Overdue",IF(TODAY()&gt;=AU5,"In window",IF(AU5-TODAY()&lt;=Setup!$B$6,"Opens soon","Upcoming"))),IF(AW5="missed","Missed",IF(OR(AW5&lt;AU5,AW5&gt;AV5),"Done - out of window","Done"))))</f>
        <v/>
      </c>
      <c r="AY5" s="23">
        <f>IF(OR(AT5="",AW5&lt;&gt;""),"",AV5-TODAY())</f>
        <v/>
      </c>
      <c r="AZ5" s="22">
        <f>IF(Setup!$B$19="","",IF(AND(Setup!$B$5,Setup!$B$18&lt;&gt;"",Setup!$B$18&gt;=0,Setup!$B$19&gt;Setup!$B$18),IF(OR(AW5="",AW5="missed"),IF(AT5="","",AT5+(Setup!$B$19-Setup!$B$18)),AW5+(Setup!$B$19-Setup!$B$18)),IF($C5="",IF(Setup!$B$19&lt;0,IF($B5="","",$B5+Setup!$B$19-Setup!$B$7),""),$C5+Setup!$B$19-IF(AND(Setup!$B$4,Setup!$B$19&gt;0),1,0))))</f>
        <v/>
      </c>
      <c r="BA5" s="22">
        <f>IF(AZ5="","",AZ5-Setup!$C$19)</f>
        <v/>
      </c>
      <c r="BB5" s="22">
        <f>IF(AZ5="","",AZ5+Setup!$D$19)</f>
        <v/>
      </c>
      <c r="BC5" s="21" t="n"/>
      <c r="BD5" s="12">
        <f>IF(AZ5="","",IF(BC5="",IF(TODAY()&gt;BB5,"Overdue",IF(TODAY()&gt;=BA5,"In window",IF(BA5-TODAY()&lt;=Setup!$B$6,"Opens soon","Upcoming"))),IF(BC5="missed","Missed",IF(OR(BC5&lt;BA5,BC5&gt;BB5),"Done - out of window","Done"))))</f>
        <v/>
      </c>
      <c r="BE5" s="23">
        <f>IF(OR(AZ5="",BC5&lt;&gt;""),"",BB5-TODAY())</f>
        <v/>
      </c>
      <c r="BF5" s="22">
        <f>IF(Setup!$B$20="","",IF(AND(Setup!$B$5,Setup!$B$19&lt;&gt;"",Setup!$B$19&gt;=0,Setup!$B$20&gt;Setup!$B$19),IF(OR(BC5="",BC5="missed"),IF(AZ5="","",AZ5+(Setup!$B$20-Setup!$B$19)),BC5+(Setup!$B$20-Setup!$B$19)),IF($C5="",IF(Setup!$B$20&lt;0,IF($B5="","",$B5+Setup!$B$20-Setup!$B$7),""),$C5+Setup!$B$20-IF(AND(Setup!$B$4,Setup!$B$20&gt;0),1,0))))</f>
        <v/>
      </c>
      <c r="BG5" s="22">
        <f>IF(BF5="","",BF5-Setup!$C$20)</f>
        <v/>
      </c>
      <c r="BH5" s="22">
        <f>IF(BF5="","",BF5+Setup!$D$20)</f>
        <v/>
      </c>
      <c r="BI5" s="21" t="n"/>
      <c r="BJ5" s="12">
        <f>IF(BF5="","",IF(BI5="",IF(TODAY()&gt;BH5,"Overdue",IF(TODAY()&gt;=BG5,"In window",IF(BG5-TODAY()&lt;=Setup!$B$6,"Opens soon","Upcoming"))),IF(BI5="missed","Missed",IF(OR(BI5&lt;BG5,BI5&gt;BH5),"Done - out of window","Done"))))</f>
        <v/>
      </c>
      <c r="BK5" s="23">
        <f>IF(OR(BF5="",BI5&lt;&gt;""),"",BH5-TODAY())</f>
        <v/>
      </c>
      <c r="BL5" s="22">
        <f>IF(Setup!$B$21="","",IF(AND(Setup!$B$5,Setup!$B$20&lt;&gt;"",Setup!$B$20&gt;=0,Setup!$B$21&gt;Setup!$B$20),IF(OR(BI5="",BI5="missed"),IF(BF5="","",BF5+(Setup!$B$21-Setup!$B$20)),BI5+(Setup!$B$21-Setup!$B$20)),IF($C5="",IF(Setup!$B$21&lt;0,IF($B5="","",$B5+Setup!$B$21-Setup!$B$7),""),$C5+Setup!$B$21-IF(AND(Setup!$B$4,Setup!$B$21&gt;0),1,0))))</f>
        <v/>
      </c>
      <c r="BM5" s="22">
        <f>IF(BL5="","",BL5-Setup!$C$21)</f>
        <v/>
      </c>
      <c r="BN5" s="22">
        <f>IF(BL5="","",BL5+Setup!$D$21)</f>
        <v/>
      </c>
      <c r="BO5" s="21" t="n"/>
      <c r="BP5" s="12">
        <f>IF(BL5="","",IF(BO5="",IF(TODAY()&gt;BN5,"Overdue",IF(TODAY()&gt;=BM5,"In window",IF(BM5-TODAY()&lt;=Setup!$B$6,"Opens soon","Upcoming"))),IF(BO5="missed","Missed",IF(OR(BO5&lt;BM5,BO5&gt;BN5),"Done - out of window","Done"))))</f>
        <v/>
      </c>
      <c r="BQ5" s="23">
        <f>IF(OR(BL5="",BO5&lt;&gt;""),"",BN5-TODAY())</f>
        <v/>
      </c>
      <c r="BR5" s="22">
        <f>IF(Setup!$B$22="","",IF(AND(Setup!$B$5,Setup!$B$21&lt;&gt;"",Setup!$B$21&gt;=0,Setup!$B$22&gt;Setup!$B$21),IF(OR(BO5="",BO5="missed"),IF(BL5="","",BL5+(Setup!$B$22-Setup!$B$21)),BO5+(Setup!$B$22-Setup!$B$21)),IF($C5="",IF(Setup!$B$22&lt;0,IF($B5="","",$B5+Setup!$B$22-Setup!$B$7),""),$C5+Setup!$B$22-IF(AND(Setup!$B$4,Setup!$B$22&gt;0),1,0))))</f>
        <v/>
      </c>
      <c r="BS5" s="22">
        <f>IF(BR5="","",BR5-Setup!$C$22)</f>
        <v/>
      </c>
      <c r="BT5" s="22">
        <f>IF(BR5="","",BR5+Setup!$D$22)</f>
        <v/>
      </c>
      <c r="BU5" s="21" t="n"/>
      <c r="BV5" s="12">
        <f>IF(BR5="","",IF(BU5="",IF(TODAY()&gt;BT5,"Overdue",IF(TODAY()&gt;=BS5,"In window",IF(BS5-TODAY()&lt;=Setup!$B$6,"Opens soon","Upcoming"))),IF(BU5="missed","Missed",IF(OR(BU5&lt;BS5,BU5&gt;BT5),"Done - out of window","Done"))))</f>
        <v/>
      </c>
      <c r="BW5" s="23">
        <f>IF(OR(BR5="",BU5&lt;&gt;""),"",BT5-TODAY())</f>
        <v/>
      </c>
    </row>
    <row r="6">
      <c r="A6" s="16" t="inlineStr">
        <is>
          <t>003</t>
        </is>
      </c>
      <c r="B6" s="21" t="n">
        <v>46230</v>
      </c>
      <c r="C6" s="21" t="n">
        <v>46244</v>
      </c>
      <c r="D6" s="22">
        <f>IF(Setup!$B$11="","",IF($C6="",IF(Setup!$B$11&lt;0,IF($B6="","",$B6+Setup!$B$11-Setup!$B$7),""),$C6+Setup!$B$11-IF(AND(Setup!$B$4,Setup!$B$11&gt;0),1,0)))</f>
        <v/>
      </c>
      <c r="E6" s="22">
        <f>IF(D6="","",D6-Setup!$C$11)</f>
        <v/>
      </c>
      <c r="F6" s="22">
        <f>IF(D6="","",D6+Setup!$D$11)</f>
        <v/>
      </c>
      <c r="G6" s="21" t="n">
        <v>46230</v>
      </c>
      <c r="H6" s="12">
        <f>IF(D6="","",IF(G6="",IF(TODAY()&gt;F6,"Overdue",IF(TODAY()&gt;=E6,"In window",IF(E6-TODAY()&lt;=Setup!$B$6,"Opens soon","Upcoming"))),IF(G6="missed","Missed",IF(OR(G6&lt;E6,G6&gt;F6),"Done - out of window","Done"))))</f>
        <v/>
      </c>
      <c r="I6" s="23">
        <f>IF(OR(D6="",G6&lt;&gt;""),"",F6-TODAY())</f>
        <v/>
      </c>
      <c r="J6" s="22">
        <f>IF(Setup!$B$12="","",IF(AND(Setup!$B$5,Setup!$B$11&lt;&gt;"",Setup!$B$11&gt;=0,Setup!$B$12&gt;Setup!$B$11),IF(OR(G6="",G6="missed"),IF(D6="","",D6+(Setup!$B$12-Setup!$B$11)),G6+(Setup!$B$12-Setup!$B$11)),IF($C6="",IF(Setup!$B$12&lt;0,IF($B6="","",$B6+Setup!$B$12-Setup!$B$7),""),$C6+Setup!$B$12-IF(AND(Setup!$B$4,Setup!$B$12&gt;0),1,0))))</f>
        <v/>
      </c>
      <c r="K6" s="22">
        <f>IF(J6="","",J6-Setup!$C$12)</f>
        <v/>
      </c>
      <c r="L6" s="22">
        <f>IF(J6="","",J6+Setup!$D$12)</f>
        <v/>
      </c>
      <c r="M6" s="21" t="n">
        <v>46244</v>
      </c>
      <c r="N6" s="12">
        <f>IF(J6="","",IF(M6="",IF(TODAY()&gt;L6,"Overdue",IF(TODAY()&gt;=K6,"In window",IF(K6-TODAY()&lt;=Setup!$B$6,"Opens soon","Upcoming"))),IF(M6="missed","Missed",IF(OR(M6&lt;K6,M6&gt;L6),"Done - out of window","Done"))))</f>
        <v/>
      </c>
      <c r="O6" s="23">
        <f>IF(OR(J6="",M6&lt;&gt;""),"",L6-TODAY())</f>
        <v/>
      </c>
      <c r="P6" s="22">
        <f>IF(Setup!$B$13="","",IF(AND(Setup!$B$5,Setup!$B$12&lt;&gt;"",Setup!$B$12&gt;=0,Setup!$B$13&gt;Setup!$B$12),IF(OR(M6="",M6="missed"),IF(J6="","",J6+(Setup!$B$13-Setup!$B$12)),M6+(Setup!$B$13-Setup!$B$12)),IF($C6="",IF(Setup!$B$13&lt;0,IF($B6="","",$B6+Setup!$B$13-Setup!$B$7),""),$C6+Setup!$B$13-IF(AND(Setup!$B$4,Setup!$B$13&gt;0),1,0))))</f>
        <v/>
      </c>
      <c r="Q6" s="22">
        <f>IF(P6="","",P6-Setup!$C$13)</f>
        <v/>
      </c>
      <c r="R6" s="22">
        <f>IF(P6="","",P6+Setup!$D$13)</f>
        <v/>
      </c>
      <c r="S6" s="21" t="n">
        <v>46263</v>
      </c>
      <c r="T6" s="12">
        <f>IF(P6="","",IF(S6="",IF(TODAY()&gt;R6,"Overdue",IF(TODAY()&gt;=Q6,"In window",IF(Q6-TODAY()&lt;=Setup!$B$6,"Opens soon","Upcoming"))),IF(S6="missed","Missed",IF(OR(S6&lt;Q6,S6&gt;R6),"Done - out of window","Done"))))</f>
        <v/>
      </c>
      <c r="U6" s="23">
        <f>IF(OR(P6="",S6&lt;&gt;""),"",R6-TODAY())</f>
        <v/>
      </c>
      <c r="V6" s="22">
        <f>IF(Setup!$B$14="","",IF(AND(Setup!$B$5,Setup!$B$13&lt;&gt;"",Setup!$B$13&gt;=0,Setup!$B$14&gt;Setup!$B$13),IF(OR(S6="",S6="missed"),IF(P6="","",P6+(Setup!$B$14-Setup!$B$13)),S6+(Setup!$B$14-Setup!$B$13)),IF($C6="",IF(Setup!$B$14&lt;0,IF($B6="","",$B6+Setup!$B$14-Setup!$B$7),""),$C6+Setup!$B$14-IF(AND(Setup!$B$4,Setup!$B$14&gt;0),1,0))))</f>
        <v/>
      </c>
      <c r="W6" s="22">
        <f>IF(V6="","",V6-Setup!$C$14)</f>
        <v/>
      </c>
      <c r="X6" s="22">
        <f>IF(V6="","",V6+Setup!$D$14)</f>
        <v/>
      </c>
      <c r="Y6" s="21" t="n"/>
      <c r="Z6" s="12">
        <f>IF(V6="","",IF(Y6="",IF(TODAY()&gt;X6,"Overdue",IF(TODAY()&gt;=W6,"In window",IF(W6-TODAY()&lt;=Setup!$B$6,"Opens soon","Upcoming"))),IF(Y6="missed","Missed",IF(OR(Y6&lt;W6,Y6&gt;X6),"Done - out of window","Done"))))</f>
        <v/>
      </c>
      <c r="AA6" s="23">
        <f>IF(OR(V6="",Y6&lt;&gt;""),"",X6-TODAY())</f>
        <v/>
      </c>
      <c r="AB6" s="22">
        <f>IF(Setup!$B$15="","",IF(AND(Setup!$B$5,Setup!$B$14&lt;&gt;"",Setup!$B$14&gt;=0,Setup!$B$15&gt;Setup!$B$14),IF(OR(Y6="",Y6="missed"),IF(V6="","",V6+(Setup!$B$15-Setup!$B$14)),Y6+(Setup!$B$15-Setup!$B$14)),IF($C6="",IF(Setup!$B$15&lt;0,IF($B6="","",$B6+Setup!$B$15-Setup!$B$7),""),$C6+Setup!$B$15-IF(AND(Setup!$B$4,Setup!$B$15&gt;0),1,0))))</f>
        <v/>
      </c>
      <c r="AC6" s="22">
        <f>IF(AB6="","",AB6-Setup!$C$15)</f>
        <v/>
      </c>
      <c r="AD6" s="22">
        <f>IF(AB6="","",AB6+Setup!$D$15)</f>
        <v/>
      </c>
      <c r="AE6" s="21" t="n"/>
      <c r="AF6" s="12">
        <f>IF(AB6="","",IF(AE6="",IF(TODAY()&gt;AD6,"Overdue",IF(TODAY()&gt;=AC6,"In window",IF(AC6-TODAY()&lt;=Setup!$B$6,"Opens soon","Upcoming"))),IF(AE6="missed","Missed",IF(OR(AE6&lt;AC6,AE6&gt;AD6),"Done - out of window","Done"))))</f>
        <v/>
      </c>
      <c r="AG6" s="23">
        <f>IF(OR(AB6="",AE6&lt;&gt;""),"",AD6-TODAY())</f>
        <v/>
      </c>
      <c r="AH6" s="22">
        <f>IF(Setup!$B$16="","",IF(AND(Setup!$B$5,Setup!$B$15&lt;&gt;"",Setup!$B$15&gt;=0,Setup!$B$16&gt;Setup!$B$15),IF(OR(AE6="",AE6="missed"),IF(AB6="","",AB6+(Setup!$B$16-Setup!$B$15)),AE6+(Setup!$B$16-Setup!$B$15)),IF($C6="",IF(Setup!$B$16&lt;0,IF($B6="","",$B6+Setup!$B$16-Setup!$B$7),""),$C6+Setup!$B$16-IF(AND(Setup!$B$4,Setup!$B$16&gt;0),1,0))))</f>
        <v/>
      </c>
      <c r="AI6" s="22">
        <f>IF(AH6="","",AH6-Setup!$C$16)</f>
        <v/>
      </c>
      <c r="AJ6" s="22">
        <f>IF(AH6="","",AH6+Setup!$D$16)</f>
        <v/>
      </c>
      <c r="AK6" s="21" t="n"/>
      <c r="AL6" s="12">
        <f>IF(AH6="","",IF(AK6="",IF(TODAY()&gt;AJ6,"Overdue",IF(TODAY()&gt;=AI6,"In window",IF(AI6-TODAY()&lt;=Setup!$B$6,"Opens soon","Upcoming"))),IF(AK6="missed","Missed",IF(OR(AK6&lt;AI6,AK6&gt;AJ6),"Done - out of window","Done"))))</f>
        <v/>
      </c>
      <c r="AM6" s="23">
        <f>IF(OR(AH6="",AK6&lt;&gt;""),"",AJ6-TODAY())</f>
        <v/>
      </c>
      <c r="AN6" s="22">
        <f>IF(Setup!$B$17="","",IF(AND(Setup!$B$5,Setup!$B$16&lt;&gt;"",Setup!$B$16&gt;=0,Setup!$B$17&gt;Setup!$B$16),IF(OR(AK6="",AK6="missed"),IF(AH6="","",AH6+(Setup!$B$17-Setup!$B$16)),AK6+(Setup!$B$17-Setup!$B$16)),IF($C6="",IF(Setup!$B$17&lt;0,IF($B6="","",$B6+Setup!$B$17-Setup!$B$7),""),$C6+Setup!$B$17-IF(AND(Setup!$B$4,Setup!$B$17&gt;0),1,0))))</f>
        <v/>
      </c>
      <c r="AO6" s="22">
        <f>IF(AN6="","",AN6-Setup!$C$17)</f>
        <v/>
      </c>
      <c r="AP6" s="22">
        <f>IF(AN6="","",AN6+Setup!$D$17)</f>
        <v/>
      </c>
      <c r="AQ6" s="21" t="n"/>
      <c r="AR6" s="12">
        <f>IF(AN6="","",IF(AQ6="",IF(TODAY()&gt;AP6,"Overdue",IF(TODAY()&gt;=AO6,"In window",IF(AO6-TODAY()&lt;=Setup!$B$6,"Opens soon","Upcoming"))),IF(AQ6="missed","Missed",IF(OR(AQ6&lt;AO6,AQ6&gt;AP6),"Done - out of window","Done"))))</f>
        <v/>
      </c>
      <c r="AS6" s="23">
        <f>IF(OR(AN6="",AQ6&lt;&gt;""),"",AP6-TODAY())</f>
        <v/>
      </c>
      <c r="AT6" s="22">
        <f>IF(Setup!$B$18="","",IF(AND(Setup!$B$5,Setup!$B$17&lt;&gt;"",Setup!$B$17&gt;=0,Setup!$B$18&gt;Setup!$B$17),IF(OR(AQ6="",AQ6="missed"),IF(AN6="","",AN6+(Setup!$B$18-Setup!$B$17)),AQ6+(Setup!$B$18-Setup!$B$17)),IF($C6="",IF(Setup!$B$18&lt;0,IF($B6="","",$B6+Setup!$B$18-Setup!$B$7),""),$C6+Setup!$B$18-IF(AND(Setup!$B$4,Setup!$B$18&gt;0),1,0))))</f>
        <v/>
      </c>
      <c r="AU6" s="22">
        <f>IF(AT6="","",AT6-Setup!$C$18)</f>
        <v/>
      </c>
      <c r="AV6" s="22">
        <f>IF(AT6="","",AT6+Setup!$D$18)</f>
        <v/>
      </c>
      <c r="AW6" s="21" t="n"/>
      <c r="AX6" s="12">
        <f>IF(AT6="","",IF(AW6="",IF(TODAY()&gt;AV6,"Overdue",IF(TODAY()&gt;=AU6,"In window",IF(AU6-TODAY()&lt;=Setup!$B$6,"Opens soon","Upcoming"))),IF(AW6="missed","Missed",IF(OR(AW6&lt;AU6,AW6&gt;AV6),"Done - out of window","Done"))))</f>
        <v/>
      </c>
      <c r="AY6" s="23">
        <f>IF(OR(AT6="",AW6&lt;&gt;""),"",AV6-TODAY())</f>
        <v/>
      </c>
      <c r="AZ6" s="22">
        <f>IF(Setup!$B$19="","",IF(AND(Setup!$B$5,Setup!$B$18&lt;&gt;"",Setup!$B$18&gt;=0,Setup!$B$19&gt;Setup!$B$18),IF(OR(AW6="",AW6="missed"),IF(AT6="","",AT6+(Setup!$B$19-Setup!$B$18)),AW6+(Setup!$B$19-Setup!$B$18)),IF($C6="",IF(Setup!$B$19&lt;0,IF($B6="","",$B6+Setup!$B$19-Setup!$B$7),""),$C6+Setup!$B$19-IF(AND(Setup!$B$4,Setup!$B$19&gt;0),1,0))))</f>
        <v/>
      </c>
      <c r="BA6" s="22">
        <f>IF(AZ6="","",AZ6-Setup!$C$19)</f>
        <v/>
      </c>
      <c r="BB6" s="22">
        <f>IF(AZ6="","",AZ6+Setup!$D$19)</f>
        <v/>
      </c>
      <c r="BC6" s="21" t="n"/>
      <c r="BD6" s="12">
        <f>IF(AZ6="","",IF(BC6="",IF(TODAY()&gt;BB6,"Overdue",IF(TODAY()&gt;=BA6,"In window",IF(BA6-TODAY()&lt;=Setup!$B$6,"Opens soon","Upcoming"))),IF(BC6="missed","Missed",IF(OR(BC6&lt;BA6,BC6&gt;BB6),"Done - out of window","Done"))))</f>
        <v/>
      </c>
      <c r="BE6" s="23">
        <f>IF(OR(AZ6="",BC6&lt;&gt;""),"",BB6-TODAY())</f>
        <v/>
      </c>
      <c r="BF6" s="22">
        <f>IF(Setup!$B$20="","",IF(AND(Setup!$B$5,Setup!$B$19&lt;&gt;"",Setup!$B$19&gt;=0,Setup!$B$20&gt;Setup!$B$19),IF(OR(BC6="",BC6="missed"),IF(AZ6="","",AZ6+(Setup!$B$20-Setup!$B$19)),BC6+(Setup!$B$20-Setup!$B$19)),IF($C6="",IF(Setup!$B$20&lt;0,IF($B6="","",$B6+Setup!$B$20-Setup!$B$7),""),$C6+Setup!$B$20-IF(AND(Setup!$B$4,Setup!$B$20&gt;0),1,0))))</f>
        <v/>
      </c>
      <c r="BG6" s="22">
        <f>IF(BF6="","",BF6-Setup!$C$20)</f>
        <v/>
      </c>
      <c r="BH6" s="22">
        <f>IF(BF6="","",BF6+Setup!$D$20)</f>
        <v/>
      </c>
      <c r="BI6" s="21" t="n"/>
      <c r="BJ6" s="12">
        <f>IF(BF6="","",IF(BI6="",IF(TODAY()&gt;BH6,"Overdue",IF(TODAY()&gt;=BG6,"In window",IF(BG6-TODAY()&lt;=Setup!$B$6,"Opens soon","Upcoming"))),IF(BI6="missed","Missed",IF(OR(BI6&lt;BG6,BI6&gt;BH6),"Done - out of window","Done"))))</f>
        <v/>
      </c>
      <c r="BK6" s="23">
        <f>IF(OR(BF6="",BI6&lt;&gt;""),"",BH6-TODAY())</f>
        <v/>
      </c>
      <c r="BL6" s="22">
        <f>IF(Setup!$B$21="","",IF(AND(Setup!$B$5,Setup!$B$20&lt;&gt;"",Setup!$B$20&gt;=0,Setup!$B$21&gt;Setup!$B$20),IF(OR(BI6="",BI6="missed"),IF(BF6="","",BF6+(Setup!$B$21-Setup!$B$20)),BI6+(Setup!$B$21-Setup!$B$20)),IF($C6="",IF(Setup!$B$21&lt;0,IF($B6="","",$B6+Setup!$B$21-Setup!$B$7),""),$C6+Setup!$B$21-IF(AND(Setup!$B$4,Setup!$B$21&gt;0),1,0))))</f>
        <v/>
      </c>
      <c r="BM6" s="22">
        <f>IF(BL6="","",BL6-Setup!$C$21)</f>
        <v/>
      </c>
      <c r="BN6" s="22">
        <f>IF(BL6="","",BL6+Setup!$D$21)</f>
        <v/>
      </c>
      <c r="BO6" s="21" t="n"/>
      <c r="BP6" s="12">
        <f>IF(BL6="","",IF(BO6="",IF(TODAY()&gt;BN6,"Overdue",IF(TODAY()&gt;=BM6,"In window",IF(BM6-TODAY()&lt;=Setup!$B$6,"Opens soon","Upcoming"))),IF(BO6="missed","Missed",IF(OR(BO6&lt;BM6,BO6&gt;BN6),"Done - out of window","Done"))))</f>
        <v/>
      </c>
      <c r="BQ6" s="23">
        <f>IF(OR(BL6="",BO6&lt;&gt;""),"",BN6-TODAY())</f>
        <v/>
      </c>
      <c r="BR6" s="22">
        <f>IF(Setup!$B$22="","",IF(AND(Setup!$B$5,Setup!$B$21&lt;&gt;"",Setup!$B$21&gt;=0,Setup!$B$22&gt;Setup!$B$21),IF(OR(BO6="",BO6="missed"),IF(BL6="","",BL6+(Setup!$B$22-Setup!$B$21)),BO6+(Setup!$B$22-Setup!$B$21)),IF($C6="",IF(Setup!$B$22&lt;0,IF($B6="","",$B6+Setup!$B$22-Setup!$B$7),""),$C6+Setup!$B$22-IF(AND(Setup!$B$4,Setup!$B$22&gt;0),1,0))))</f>
        <v/>
      </c>
      <c r="BS6" s="22">
        <f>IF(BR6="","",BR6-Setup!$C$22)</f>
        <v/>
      </c>
      <c r="BT6" s="22">
        <f>IF(BR6="","",BR6+Setup!$D$22)</f>
        <v/>
      </c>
      <c r="BU6" s="21" t="n"/>
      <c r="BV6" s="12">
        <f>IF(BR6="","",IF(BU6="",IF(TODAY()&gt;BT6,"Overdue",IF(TODAY()&gt;=BS6,"In window",IF(BS6-TODAY()&lt;=Setup!$B$6,"Opens soon","Upcoming"))),IF(BU6="missed","Missed",IF(OR(BU6&lt;BS6,BU6&gt;BT6),"Done - out of window","Done"))))</f>
        <v/>
      </c>
      <c r="BW6" s="23">
        <f>IF(OR(BR6="",BU6&lt;&gt;""),"",BT6-TODAY())</f>
        <v/>
      </c>
    </row>
    <row r="7">
      <c r="A7" s="16" t="n"/>
      <c r="B7" s="21" t="n"/>
      <c r="C7" s="21" t="n"/>
      <c r="D7" s="22">
        <f>IF(Setup!$B$11="","",IF($C7="",IF(Setup!$B$11&lt;0,IF($B7="","",$B7+Setup!$B$11-Setup!$B$7),""),$C7+Setup!$B$11-IF(AND(Setup!$B$4,Setup!$B$11&gt;0),1,0)))</f>
        <v/>
      </c>
      <c r="E7" s="22">
        <f>IF(D7="","",D7-Setup!$C$11)</f>
        <v/>
      </c>
      <c r="F7" s="22">
        <f>IF(D7="","",D7+Setup!$D$11)</f>
        <v/>
      </c>
      <c r="G7" s="21" t="n"/>
      <c r="H7" s="12">
        <f>IF(D7="","",IF(G7="",IF(TODAY()&gt;F7,"Overdue",IF(TODAY()&gt;=E7,"In window",IF(E7-TODAY()&lt;=Setup!$B$6,"Opens soon","Upcoming"))),IF(G7="missed","Missed",IF(OR(G7&lt;E7,G7&gt;F7),"Done - out of window","Done"))))</f>
        <v/>
      </c>
      <c r="I7" s="23">
        <f>IF(OR(D7="",G7&lt;&gt;""),"",F7-TODAY())</f>
        <v/>
      </c>
      <c r="J7" s="22">
        <f>IF(Setup!$B$12="","",IF(AND(Setup!$B$5,Setup!$B$11&lt;&gt;"",Setup!$B$11&gt;=0,Setup!$B$12&gt;Setup!$B$11),IF(OR(G7="",G7="missed"),IF(D7="","",D7+(Setup!$B$12-Setup!$B$11)),G7+(Setup!$B$12-Setup!$B$11)),IF($C7="",IF(Setup!$B$12&lt;0,IF($B7="","",$B7+Setup!$B$12-Setup!$B$7),""),$C7+Setup!$B$12-IF(AND(Setup!$B$4,Setup!$B$12&gt;0),1,0))))</f>
        <v/>
      </c>
      <c r="K7" s="22">
        <f>IF(J7="","",J7-Setup!$C$12)</f>
        <v/>
      </c>
      <c r="L7" s="22">
        <f>IF(J7="","",J7+Setup!$D$12)</f>
        <v/>
      </c>
      <c r="M7" s="21" t="n"/>
      <c r="N7" s="12">
        <f>IF(J7="","",IF(M7="",IF(TODAY()&gt;L7,"Overdue",IF(TODAY()&gt;=K7,"In window",IF(K7-TODAY()&lt;=Setup!$B$6,"Opens soon","Upcoming"))),IF(M7="missed","Missed",IF(OR(M7&lt;K7,M7&gt;L7),"Done - out of window","Done"))))</f>
        <v/>
      </c>
      <c r="O7" s="23">
        <f>IF(OR(J7="",M7&lt;&gt;""),"",L7-TODAY())</f>
        <v/>
      </c>
      <c r="P7" s="22">
        <f>IF(Setup!$B$13="","",IF(AND(Setup!$B$5,Setup!$B$12&lt;&gt;"",Setup!$B$12&gt;=0,Setup!$B$13&gt;Setup!$B$12),IF(OR(M7="",M7="missed"),IF(J7="","",J7+(Setup!$B$13-Setup!$B$12)),M7+(Setup!$B$13-Setup!$B$12)),IF($C7="",IF(Setup!$B$13&lt;0,IF($B7="","",$B7+Setup!$B$13-Setup!$B$7),""),$C7+Setup!$B$13-IF(AND(Setup!$B$4,Setup!$B$13&gt;0),1,0))))</f>
        <v/>
      </c>
      <c r="Q7" s="22">
        <f>IF(P7="","",P7-Setup!$C$13)</f>
        <v/>
      </c>
      <c r="R7" s="22">
        <f>IF(P7="","",P7+Setup!$D$13)</f>
        <v/>
      </c>
      <c r="S7" s="21" t="n"/>
      <c r="T7" s="12">
        <f>IF(P7="","",IF(S7="",IF(TODAY()&gt;R7,"Overdue",IF(TODAY()&gt;=Q7,"In window",IF(Q7-TODAY()&lt;=Setup!$B$6,"Opens soon","Upcoming"))),IF(S7="missed","Missed",IF(OR(S7&lt;Q7,S7&gt;R7),"Done - out of window","Done"))))</f>
        <v/>
      </c>
      <c r="U7" s="23">
        <f>IF(OR(P7="",S7&lt;&gt;""),"",R7-TODAY())</f>
        <v/>
      </c>
      <c r="V7" s="22">
        <f>IF(Setup!$B$14="","",IF(AND(Setup!$B$5,Setup!$B$13&lt;&gt;"",Setup!$B$13&gt;=0,Setup!$B$14&gt;Setup!$B$13),IF(OR(S7="",S7="missed"),IF(P7="","",P7+(Setup!$B$14-Setup!$B$13)),S7+(Setup!$B$14-Setup!$B$13)),IF($C7="",IF(Setup!$B$14&lt;0,IF($B7="","",$B7+Setup!$B$14-Setup!$B$7),""),$C7+Setup!$B$14-IF(AND(Setup!$B$4,Setup!$B$14&gt;0),1,0))))</f>
        <v/>
      </c>
      <c r="W7" s="22">
        <f>IF(V7="","",V7-Setup!$C$14)</f>
        <v/>
      </c>
      <c r="X7" s="22">
        <f>IF(V7="","",V7+Setup!$D$14)</f>
        <v/>
      </c>
      <c r="Y7" s="21" t="n"/>
      <c r="Z7" s="12">
        <f>IF(V7="","",IF(Y7="",IF(TODAY()&gt;X7,"Overdue",IF(TODAY()&gt;=W7,"In window",IF(W7-TODAY()&lt;=Setup!$B$6,"Opens soon","Upcoming"))),IF(Y7="missed","Missed",IF(OR(Y7&lt;W7,Y7&gt;X7),"Done - out of window","Done"))))</f>
        <v/>
      </c>
      <c r="AA7" s="23">
        <f>IF(OR(V7="",Y7&lt;&gt;""),"",X7-TODAY())</f>
        <v/>
      </c>
      <c r="AB7" s="22">
        <f>IF(Setup!$B$15="","",IF(AND(Setup!$B$5,Setup!$B$14&lt;&gt;"",Setup!$B$14&gt;=0,Setup!$B$15&gt;Setup!$B$14),IF(OR(Y7="",Y7="missed"),IF(V7="","",V7+(Setup!$B$15-Setup!$B$14)),Y7+(Setup!$B$15-Setup!$B$14)),IF($C7="",IF(Setup!$B$15&lt;0,IF($B7="","",$B7+Setup!$B$15-Setup!$B$7),""),$C7+Setup!$B$15-IF(AND(Setup!$B$4,Setup!$B$15&gt;0),1,0))))</f>
        <v/>
      </c>
      <c r="AC7" s="22">
        <f>IF(AB7="","",AB7-Setup!$C$15)</f>
        <v/>
      </c>
      <c r="AD7" s="22">
        <f>IF(AB7="","",AB7+Setup!$D$15)</f>
        <v/>
      </c>
      <c r="AE7" s="21" t="n"/>
      <c r="AF7" s="12">
        <f>IF(AB7="","",IF(AE7="",IF(TODAY()&gt;AD7,"Overdue",IF(TODAY()&gt;=AC7,"In window",IF(AC7-TODAY()&lt;=Setup!$B$6,"Opens soon","Upcoming"))),IF(AE7="missed","Missed",IF(OR(AE7&lt;AC7,AE7&gt;AD7),"Done - out of window","Done"))))</f>
        <v/>
      </c>
      <c r="AG7" s="23">
        <f>IF(OR(AB7="",AE7&lt;&gt;""),"",AD7-TODAY())</f>
        <v/>
      </c>
      <c r="AH7" s="22">
        <f>IF(Setup!$B$16="","",IF(AND(Setup!$B$5,Setup!$B$15&lt;&gt;"",Setup!$B$15&gt;=0,Setup!$B$16&gt;Setup!$B$15),IF(OR(AE7="",AE7="missed"),IF(AB7="","",AB7+(Setup!$B$16-Setup!$B$15)),AE7+(Setup!$B$16-Setup!$B$15)),IF($C7="",IF(Setup!$B$16&lt;0,IF($B7="","",$B7+Setup!$B$16-Setup!$B$7),""),$C7+Setup!$B$16-IF(AND(Setup!$B$4,Setup!$B$16&gt;0),1,0))))</f>
        <v/>
      </c>
      <c r="AI7" s="22">
        <f>IF(AH7="","",AH7-Setup!$C$16)</f>
        <v/>
      </c>
      <c r="AJ7" s="22">
        <f>IF(AH7="","",AH7+Setup!$D$16)</f>
        <v/>
      </c>
      <c r="AK7" s="21" t="n"/>
      <c r="AL7" s="12">
        <f>IF(AH7="","",IF(AK7="",IF(TODAY()&gt;AJ7,"Overdue",IF(TODAY()&gt;=AI7,"In window",IF(AI7-TODAY()&lt;=Setup!$B$6,"Opens soon","Upcoming"))),IF(AK7="missed","Missed",IF(OR(AK7&lt;AI7,AK7&gt;AJ7),"Done - out of window","Done"))))</f>
        <v/>
      </c>
      <c r="AM7" s="23">
        <f>IF(OR(AH7="",AK7&lt;&gt;""),"",AJ7-TODAY())</f>
        <v/>
      </c>
      <c r="AN7" s="22">
        <f>IF(Setup!$B$17="","",IF(AND(Setup!$B$5,Setup!$B$16&lt;&gt;"",Setup!$B$16&gt;=0,Setup!$B$17&gt;Setup!$B$16),IF(OR(AK7="",AK7="missed"),IF(AH7="","",AH7+(Setup!$B$17-Setup!$B$16)),AK7+(Setup!$B$17-Setup!$B$16)),IF($C7="",IF(Setup!$B$17&lt;0,IF($B7="","",$B7+Setup!$B$17-Setup!$B$7),""),$C7+Setup!$B$17-IF(AND(Setup!$B$4,Setup!$B$17&gt;0),1,0))))</f>
        <v/>
      </c>
      <c r="AO7" s="22">
        <f>IF(AN7="","",AN7-Setup!$C$17)</f>
        <v/>
      </c>
      <c r="AP7" s="22">
        <f>IF(AN7="","",AN7+Setup!$D$17)</f>
        <v/>
      </c>
      <c r="AQ7" s="21" t="n"/>
      <c r="AR7" s="12">
        <f>IF(AN7="","",IF(AQ7="",IF(TODAY()&gt;AP7,"Overdue",IF(TODAY()&gt;=AO7,"In window",IF(AO7-TODAY()&lt;=Setup!$B$6,"Opens soon","Upcoming"))),IF(AQ7="missed","Missed",IF(OR(AQ7&lt;AO7,AQ7&gt;AP7),"Done - out of window","Done"))))</f>
        <v/>
      </c>
      <c r="AS7" s="23">
        <f>IF(OR(AN7="",AQ7&lt;&gt;""),"",AP7-TODAY())</f>
        <v/>
      </c>
      <c r="AT7" s="22">
        <f>IF(Setup!$B$18="","",IF(AND(Setup!$B$5,Setup!$B$17&lt;&gt;"",Setup!$B$17&gt;=0,Setup!$B$18&gt;Setup!$B$17),IF(OR(AQ7="",AQ7="missed"),IF(AN7="","",AN7+(Setup!$B$18-Setup!$B$17)),AQ7+(Setup!$B$18-Setup!$B$17)),IF($C7="",IF(Setup!$B$18&lt;0,IF($B7="","",$B7+Setup!$B$18-Setup!$B$7),""),$C7+Setup!$B$18-IF(AND(Setup!$B$4,Setup!$B$18&gt;0),1,0))))</f>
        <v/>
      </c>
      <c r="AU7" s="22">
        <f>IF(AT7="","",AT7-Setup!$C$18)</f>
        <v/>
      </c>
      <c r="AV7" s="22">
        <f>IF(AT7="","",AT7+Setup!$D$18)</f>
        <v/>
      </c>
      <c r="AW7" s="21" t="n"/>
      <c r="AX7" s="12">
        <f>IF(AT7="","",IF(AW7="",IF(TODAY()&gt;AV7,"Overdue",IF(TODAY()&gt;=AU7,"In window",IF(AU7-TODAY()&lt;=Setup!$B$6,"Opens soon","Upcoming"))),IF(AW7="missed","Missed",IF(OR(AW7&lt;AU7,AW7&gt;AV7),"Done - out of window","Done"))))</f>
        <v/>
      </c>
      <c r="AY7" s="23">
        <f>IF(OR(AT7="",AW7&lt;&gt;""),"",AV7-TODAY())</f>
        <v/>
      </c>
      <c r="AZ7" s="22">
        <f>IF(Setup!$B$19="","",IF(AND(Setup!$B$5,Setup!$B$18&lt;&gt;"",Setup!$B$18&gt;=0,Setup!$B$19&gt;Setup!$B$18),IF(OR(AW7="",AW7="missed"),IF(AT7="","",AT7+(Setup!$B$19-Setup!$B$18)),AW7+(Setup!$B$19-Setup!$B$18)),IF($C7="",IF(Setup!$B$19&lt;0,IF($B7="","",$B7+Setup!$B$19-Setup!$B$7),""),$C7+Setup!$B$19-IF(AND(Setup!$B$4,Setup!$B$19&gt;0),1,0))))</f>
        <v/>
      </c>
      <c r="BA7" s="22">
        <f>IF(AZ7="","",AZ7-Setup!$C$19)</f>
        <v/>
      </c>
      <c r="BB7" s="22">
        <f>IF(AZ7="","",AZ7+Setup!$D$19)</f>
        <v/>
      </c>
      <c r="BC7" s="21" t="n"/>
      <c r="BD7" s="12">
        <f>IF(AZ7="","",IF(BC7="",IF(TODAY()&gt;BB7,"Overdue",IF(TODAY()&gt;=BA7,"In window",IF(BA7-TODAY()&lt;=Setup!$B$6,"Opens soon","Upcoming"))),IF(BC7="missed","Missed",IF(OR(BC7&lt;BA7,BC7&gt;BB7),"Done - out of window","Done"))))</f>
        <v/>
      </c>
      <c r="BE7" s="23">
        <f>IF(OR(AZ7="",BC7&lt;&gt;""),"",BB7-TODAY())</f>
        <v/>
      </c>
      <c r="BF7" s="22">
        <f>IF(Setup!$B$20="","",IF(AND(Setup!$B$5,Setup!$B$19&lt;&gt;"",Setup!$B$19&gt;=0,Setup!$B$20&gt;Setup!$B$19),IF(OR(BC7="",BC7="missed"),IF(AZ7="","",AZ7+(Setup!$B$20-Setup!$B$19)),BC7+(Setup!$B$20-Setup!$B$19)),IF($C7="",IF(Setup!$B$20&lt;0,IF($B7="","",$B7+Setup!$B$20-Setup!$B$7),""),$C7+Setup!$B$20-IF(AND(Setup!$B$4,Setup!$B$20&gt;0),1,0))))</f>
        <v/>
      </c>
      <c r="BG7" s="22">
        <f>IF(BF7="","",BF7-Setup!$C$20)</f>
        <v/>
      </c>
      <c r="BH7" s="22">
        <f>IF(BF7="","",BF7+Setup!$D$20)</f>
        <v/>
      </c>
      <c r="BI7" s="21" t="n"/>
      <c r="BJ7" s="12">
        <f>IF(BF7="","",IF(BI7="",IF(TODAY()&gt;BH7,"Overdue",IF(TODAY()&gt;=BG7,"In window",IF(BG7-TODAY()&lt;=Setup!$B$6,"Opens soon","Upcoming"))),IF(BI7="missed","Missed",IF(OR(BI7&lt;BG7,BI7&gt;BH7),"Done - out of window","Done"))))</f>
        <v/>
      </c>
      <c r="BK7" s="23">
        <f>IF(OR(BF7="",BI7&lt;&gt;""),"",BH7-TODAY())</f>
        <v/>
      </c>
      <c r="BL7" s="22">
        <f>IF(Setup!$B$21="","",IF(AND(Setup!$B$5,Setup!$B$20&lt;&gt;"",Setup!$B$20&gt;=0,Setup!$B$21&gt;Setup!$B$20),IF(OR(BI7="",BI7="missed"),IF(BF7="","",BF7+(Setup!$B$21-Setup!$B$20)),BI7+(Setup!$B$21-Setup!$B$20)),IF($C7="",IF(Setup!$B$21&lt;0,IF($B7="","",$B7+Setup!$B$21-Setup!$B$7),""),$C7+Setup!$B$21-IF(AND(Setup!$B$4,Setup!$B$21&gt;0),1,0))))</f>
        <v/>
      </c>
      <c r="BM7" s="22">
        <f>IF(BL7="","",BL7-Setup!$C$21)</f>
        <v/>
      </c>
      <c r="BN7" s="22">
        <f>IF(BL7="","",BL7+Setup!$D$21)</f>
        <v/>
      </c>
      <c r="BO7" s="21" t="n"/>
      <c r="BP7" s="12">
        <f>IF(BL7="","",IF(BO7="",IF(TODAY()&gt;BN7,"Overdue",IF(TODAY()&gt;=BM7,"In window",IF(BM7-TODAY()&lt;=Setup!$B$6,"Opens soon","Upcoming"))),IF(BO7="missed","Missed",IF(OR(BO7&lt;BM7,BO7&gt;BN7),"Done - out of window","Done"))))</f>
        <v/>
      </c>
      <c r="BQ7" s="23">
        <f>IF(OR(BL7="",BO7&lt;&gt;""),"",BN7-TODAY())</f>
        <v/>
      </c>
      <c r="BR7" s="22">
        <f>IF(Setup!$B$22="","",IF(AND(Setup!$B$5,Setup!$B$21&lt;&gt;"",Setup!$B$21&gt;=0,Setup!$B$22&gt;Setup!$B$21),IF(OR(BO7="",BO7="missed"),IF(BL7="","",BL7+(Setup!$B$22-Setup!$B$21)),BO7+(Setup!$B$22-Setup!$B$21)),IF($C7="",IF(Setup!$B$22&lt;0,IF($B7="","",$B7+Setup!$B$22-Setup!$B$7),""),$C7+Setup!$B$22-IF(AND(Setup!$B$4,Setup!$B$22&gt;0),1,0))))</f>
        <v/>
      </c>
      <c r="BS7" s="22">
        <f>IF(BR7="","",BR7-Setup!$C$22)</f>
        <v/>
      </c>
      <c r="BT7" s="22">
        <f>IF(BR7="","",BR7+Setup!$D$22)</f>
        <v/>
      </c>
      <c r="BU7" s="21" t="n"/>
      <c r="BV7" s="12">
        <f>IF(BR7="","",IF(BU7="",IF(TODAY()&gt;BT7,"Overdue",IF(TODAY()&gt;=BS7,"In window",IF(BS7-TODAY()&lt;=Setup!$B$6,"Opens soon","Upcoming"))),IF(BU7="missed","Missed",IF(OR(BU7&lt;BS7,BU7&gt;BT7),"Done - out of window","Done"))))</f>
        <v/>
      </c>
      <c r="BW7" s="23">
        <f>IF(OR(BR7="",BU7&lt;&gt;""),"",BT7-TODAY())</f>
        <v/>
      </c>
    </row>
    <row r="8">
      <c r="A8" s="16" t="n"/>
      <c r="B8" s="21" t="n"/>
      <c r="C8" s="21" t="n"/>
      <c r="D8" s="22">
        <f>IF(Setup!$B$11="","",IF($C8="",IF(Setup!$B$11&lt;0,IF($B8="","",$B8+Setup!$B$11-Setup!$B$7),""),$C8+Setup!$B$11-IF(AND(Setup!$B$4,Setup!$B$11&gt;0),1,0)))</f>
        <v/>
      </c>
      <c r="E8" s="22">
        <f>IF(D8="","",D8-Setup!$C$11)</f>
        <v/>
      </c>
      <c r="F8" s="22">
        <f>IF(D8="","",D8+Setup!$D$11)</f>
        <v/>
      </c>
      <c r="G8" s="21" t="n"/>
      <c r="H8" s="12">
        <f>IF(D8="","",IF(G8="",IF(TODAY()&gt;F8,"Overdue",IF(TODAY()&gt;=E8,"In window",IF(E8-TODAY()&lt;=Setup!$B$6,"Opens soon","Upcoming"))),IF(G8="missed","Missed",IF(OR(G8&lt;E8,G8&gt;F8),"Done - out of window","Done"))))</f>
        <v/>
      </c>
      <c r="I8" s="23">
        <f>IF(OR(D8="",G8&lt;&gt;""),"",F8-TODAY())</f>
        <v/>
      </c>
      <c r="J8" s="22">
        <f>IF(Setup!$B$12="","",IF(AND(Setup!$B$5,Setup!$B$11&lt;&gt;"",Setup!$B$11&gt;=0,Setup!$B$12&gt;Setup!$B$11),IF(OR(G8="",G8="missed"),IF(D8="","",D8+(Setup!$B$12-Setup!$B$11)),G8+(Setup!$B$12-Setup!$B$11)),IF($C8="",IF(Setup!$B$12&lt;0,IF($B8="","",$B8+Setup!$B$12-Setup!$B$7),""),$C8+Setup!$B$12-IF(AND(Setup!$B$4,Setup!$B$12&gt;0),1,0))))</f>
        <v/>
      </c>
      <c r="K8" s="22">
        <f>IF(J8="","",J8-Setup!$C$12)</f>
        <v/>
      </c>
      <c r="L8" s="22">
        <f>IF(J8="","",J8+Setup!$D$12)</f>
        <v/>
      </c>
      <c r="M8" s="21" t="n"/>
      <c r="N8" s="12">
        <f>IF(J8="","",IF(M8="",IF(TODAY()&gt;L8,"Overdue",IF(TODAY()&gt;=K8,"In window",IF(K8-TODAY()&lt;=Setup!$B$6,"Opens soon","Upcoming"))),IF(M8="missed","Missed",IF(OR(M8&lt;K8,M8&gt;L8),"Done - out of window","Done"))))</f>
        <v/>
      </c>
      <c r="O8" s="23">
        <f>IF(OR(J8="",M8&lt;&gt;""),"",L8-TODAY())</f>
        <v/>
      </c>
      <c r="P8" s="22">
        <f>IF(Setup!$B$13="","",IF(AND(Setup!$B$5,Setup!$B$12&lt;&gt;"",Setup!$B$12&gt;=0,Setup!$B$13&gt;Setup!$B$12),IF(OR(M8="",M8="missed"),IF(J8="","",J8+(Setup!$B$13-Setup!$B$12)),M8+(Setup!$B$13-Setup!$B$12)),IF($C8="",IF(Setup!$B$13&lt;0,IF($B8="","",$B8+Setup!$B$13-Setup!$B$7),""),$C8+Setup!$B$13-IF(AND(Setup!$B$4,Setup!$B$13&gt;0),1,0))))</f>
        <v/>
      </c>
      <c r="Q8" s="22">
        <f>IF(P8="","",P8-Setup!$C$13)</f>
        <v/>
      </c>
      <c r="R8" s="22">
        <f>IF(P8="","",P8+Setup!$D$13)</f>
        <v/>
      </c>
      <c r="S8" s="21" t="n"/>
      <c r="T8" s="12">
        <f>IF(P8="","",IF(S8="",IF(TODAY()&gt;R8,"Overdue",IF(TODAY()&gt;=Q8,"In window",IF(Q8-TODAY()&lt;=Setup!$B$6,"Opens soon","Upcoming"))),IF(S8="missed","Missed",IF(OR(S8&lt;Q8,S8&gt;R8),"Done - out of window","Done"))))</f>
        <v/>
      </c>
      <c r="U8" s="23">
        <f>IF(OR(P8="",S8&lt;&gt;""),"",R8-TODAY())</f>
        <v/>
      </c>
      <c r="V8" s="22">
        <f>IF(Setup!$B$14="","",IF(AND(Setup!$B$5,Setup!$B$13&lt;&gt;"",Setup!$B$13&gt;=0,Setup!$B$14&gt;Setup!$B$13),IF(OR(S8="",S8="missed"),IF(P8="","",P8+(Setup!$B$14-Setup!$B$13)),S8+(Setup!$B$14-Setup!$B$13)),IF($C8="",IF(Setup!$B$14&lt;0,IF($B8="","",$B8+Setup!$B$14-Setup!$B$7),""),$C8+Setup!$B$14-IF(AND(Setup!$B$4,Setup!$B$14&gt;0),1,0))))</f>
        <v/>
      </c>
      <c r="W8" s="22">
        <f>IF(V8="","",V8-Setup!$C$14)</f>
        <v/>
      </c>
      <c r="X8" s="22">
        <f>IF(V8="","",V8+Setup!$D$14)</f>
        <v/>
      </c>
      <c r="Y8" s="21" t="n"/>
      <c r="Z8" s="12">
        <f>IF(V8="","",IF(Y8="",IF(TODAY()&gt;X8,"Overdue",IF(TODAY()&gt;=W8,"In window",IF(W8-TODAY()&lt;=Setup!$B$6,"Opens soon","Upcoming"))),IF(Y8="missed","Missed",IF(OR(Y8&lt;W8,Y8&gt;X8),"Done - out of window","Done"))))</f>
        <v/>
      </c>
      <c r="AA8" s="23">
        <f>IF(OR(V8="",Y8&lt;&gt;""),"",X8-TODAY())</f>
        <v/>
      </c>
      <c r="AB8" s="22">
        <f>IF(Setup!$B$15="","",IF(AND(Setup!$B$5,Setup!$B$14&lt;&gt;"",Setup!$B$14&gt;=0,Setup!$B$15&gt;Setup!$B$14),IF(OR(Y8="",Y8="missed"),IF(V8="","",V8+(Setup!$B$15-Setup!$B$14)),Y8+(Setup!$B$15-Setup!$B$14)),IF($C8="",IF(Setup!$B$15&lt;0,IF($B8="","",$B8+Setup!$B$15-Setup!$B$7),""),$C8+Setup!$B$15-IF(AND(Setup!$B$4,Setup!$B$15&gt;0),1,0))))</f>
        <v/>
      </c>
      <c r="AC8" s="22">
        <f>IF(AB8="","",AB8-Setup!$C$15)</f>
        <v/>
      </c>
      <c r="AD8" s="22">
        <f>IF(AB8="","",AB8+Setup!$D$15)</f>
        <v/>
      </c>
      <c r="AE8" s="21" t="n"/>
      <c r="AF8" s="12">
        <f>IF(AB8="","",IF(AE8="",IF(TODAY()&gt;AD8,"Overdue",IF(TODAY()&gt;=AC8,"In window",IF(AC8-TODAY()&lt;=Setup!$B$6,"Opens soon","Upcoming"))),IF(AE8="missed","Missed",IF(OR(AE8&lt;AC8,AE8&gt;AD8),"Done - out of window","Done"))))</f>
        <v/>
      </c>
      <c r="AG8" s="23">
        <f>IF(OR(AB8="",AE8&lt;&gt;""),"",AD8-TODAY())</f>
        <v/>
      </c>
      <c r="AH8" s="22">
        <f>IF(Setup!$B$16="","",IF(AND(Setup!$B$5,Setup!$B$15&lt;&gt;"",Setup!$B$15&gt;=0,Setup!$B$16&gt;Setup!$B$15),IF(OR(AE8="",AE8="missed"),IF(AB8="","",AB8+(Setup!$B$16-Setup!$B$15)),AE8+(Setup!$B$16-Setup!$B$15)),IF($C8="",IF(Setup!$B$16&lt;0,IF($B8="","",$B8+Setup!$B$16-Setup!$B$7),""),$C8+Setup!$B$16-IF(AND(Setup!$B$4,Setup!$B$16&gt;0),1,0))))</f>
        <v/>
      </c>
      <c r="AI8" s="22">
        <f>IF(AH8="","",AH8-Setup!$C$16)</f>
        <v/>
      </c>
      <c r="AJ8" s="22">
        <f>IF(AH8="","",AH8+Setup!$D$16)</f>
        <v/>
      </c>
      <c r="AK8" s="21" t="n"/>
      <c r="AL8" s="12">
        <f>IF(AH8="","",IF(AK8="",IF(TODAY()&gt;AJ8,"Overdue",IF(TODAY()&gt;=AI8,"In window",IF(AI8-TODAY()&lt;=Setup!$B$6,"Opens soon","Upcoming"))),IF(AK8="missed","Missed",IF(OR(AK8&lt;AI8,AK8&gt;AJ8),"Done - out of window","Done"))))</f>
        <v/>
      </c>
      <c r="AM8" s="23">
        <f>IF(OR(AH8="",AK8&lt;&gt;""),"",AJ8-TODAY())</f>
        <v/>
      </c>
      <c r="AN8" s="22">
        <f>IF(Setup!$B$17="","",IF(AND(Setup!$B$5,Setup!$B$16&lt;&gt;"",Setup!$B$16&gt;=0,Setup!$B$17&gt;Setup!$B$16),IF(OR(AK8="",AK8="missed"),IF(AH8="","",AH8+(Setup!$B$17-Setup!$B$16)),AK8+(Setup!$B$17-Setup!$B$16)),IF($C8="",IF(Setup!$B$17&lt;0,IF($B8="","",$B8+Setup!$B$17-Setup!$B$7),""),$C8+Setup!$B$17-IF(AND(Setup!$B$4,Setup!$B$17&gt;0),1,0))))</f>
        <v/>
      </c>
      <c r="AO8" s="22">
        <f>IF(AN8="","",AN8-Setup!$C$17)</f>
        <v/>
      </c>
      <c r="AP8" s="22">
        <f>IF(AN8="","",AN8+Setup!$D$17)</f>
        <v/>
      </c>
      <c r="AQ8" s="21" t="n"/>
      <c r="AR8" s="12">
        <f>IF(AN8="","",IF(AQ8="",IF(TODAY()&gt;AP8,"Overdue",IF(TODAY()&gt;=AO8,"In window",IF(AO8-TODAY()&lt;=Setup!$B$6,"Opens soon","Upcoming"))),IF(AQ8="missed","Missed",IF(OR(AQ8&lt;AO8,AQ8&gt;AP8),"Done - out of window","Done"))))</f>
        <v/>
      </c>
      <c r="AS8" s="23">
        <f>IF(OR(AN8="",AQ8&lt;&gt;""),"",AP8-TODAY())</f>
        <v/>
      </c>
      <c r="AT8" s="22">
        <f>IF(Setup!$B$18="","",IF(AND(Setup!$B$5,Setup!$B$17&lt;&gt;"",Setup!$B$17&gt;=0,Setup!$B$18&gt;Setup!$B$17),IF(OR(AQ8="",AQ8="missed"),IF(AN8="","",AN8+(Setup!$B$18-Setup!$B$17)),AQ8+(Setup!$B$18-Setup!$B$17)),IF($C8="",IF(Setup!$B$18&lt;0,IF($B8="","",$B8+Setup!$B$18-Setup!$B$7),""),$C8+Setup!$B$18-IF(AND(Setup!$B$4,Setup!$B$18&gt;0),1,0))))</f>
        <v/>
      </c>
      <c r="AU8" s="22">
        <f>IF(AT8="","",AT8-Setup!$C$18)</f>
        <v/>
      </c>
      <c r="AV8" s="22">
        <f>IF(AT8="","",AT8+Setup!$D$18)</f>
        <v/>
      </c>
      <c r="AW8" s="21" t="n"/>
      <c r="AX8" s="12">
        <f>IF(AT8="","",IF(AW8="",IF(TODAY()&gt;AV8,"Overdue",IF(TODAY()&gt;=AU8,"In window",IF(AU8-TODAY()&lt;=Setup!$B$6,"Opens soon","Upcoming"))),IF(AW8="missed","Missed",IF(OR(AW8&lt;AU8,AW8&gt;AV8),"Done - out of window","Done"))))</f>
        <v/>
      </c>
      <c r="AY8" s="23">
        <f>IF(OR(AT8="",AW8&lt;&gt;""),"",AV8-TODAY())</f>
        <v/>
      </c>
      <c r="AZ8" s="22">
        <f>IF(Setup!$B$19="","",IF(AND(Setup!$B$5,Setup!$B$18&lt;&gt;"",Setup!$B$18&gt;=0,Setup!$B$19&gt;Setup!$B$18),IF(OR(AW8="",AW8="missed"),IF(AT8="","",AT8+(Setup!$B$19-Setup!$B$18)),AW8+(Setup!$B$19-Setup!$B$18)),IF($C8="",IF(Setup!$B$19&lt;0,IF($B8="","",$B8+Setup!$B$19-Setup!$B$7),""),$C8+Setup!$B$19-IF(AND(Setup!$B$4,Setup!$B$19&gt;0),1,0))))</f>
        <v/>
      </c>
      <c r="BA8" s="22">
        <f>IF(AZ8="","",AZ8-Setup!$C$19)</f>
        <v/>
      </c>
      <c r="BB8" s="22">
        <f>IF(AZ8="","",AZ8+Setup!$D$19)</f>
        <v/>
      </c>
      <c r="BC8" s="21" t="n"/>
      <c r="BD8" s="12">
        <f>IF(AZ8="","",IF(BC8="",IF(TODAY()&gt;BB8,"Overdue",IF(TODAY()&gt;=BA8,"In window",IF(BA8-TODAY()&lt;=Setup!$B$6,"Opens soon","Upcoming"))),IF(BC8="missed","Missed",IF(OR(BC8&lt;BA8,BC8&gt;BB8),"Done - out of window","Done"))))</f>
        <v/>
      </c>
      <c r="BE8" s="23">
        <f>IF(OR(AZ8="",BC8&lt;&gt;""),"",BB8-TODAY())</f>
        <v/>
      </c>
      <c r="BF8" s="22">
        <f>IF(Setup!$B$20="","",IF(AND(Setup!$B$5,Setup!$B$19&lt;&gt;"",Setup!$B$19&gt;=0,Setup!$B$20&gt;Setup!$B$19),IF(OR(BC8="",BC8="missed"),IF(AZ8="","",AZ8+(Setup!$B$20-Setup!$B$19)),BC8+(Setup!$B$20-Setup!$B$19)),IF($C8="",IF(Setup!$B$20&lt;0,IF($B8="","",$B8+Setup!$B$20-Setup!$B$7),""),$C8+Setup!$B$20-IF(AND(Setup!$B$4,Setup!$B$20&gt;0),1,0))))</f>
        <v/>
      </c>
      <c r="BG8" s="22">
        <f>IF(BF8="","",BF8-Setup!$C$20)</f>
        <v/>
      </c>
      <c r="BH8" s="22">
        <f>IF(BF8="","",BF8+Setup!$D$20)</f>
        <v/>
      </c>
      <c r="BI8" s="21" t="n"/>
      <c r="BJ8" s="12">
        <f>IF(BF8="","",IF(BI8="",IF(TODAY()&gt;BH8,"Overdue",IF(TODAY()&gt;=BG8,"In window",IF(BG8-TODAY()&lt;=Setup!$B$6,"Opens soon","Upcoming"))),IF(BI8="missed","Missed",IF(OR(BI8&lt;BG8,BI8&gt;BH8),"Done - out of window","Done"))))</f>
        <v/>
      </c>
      <c r="BK8" s="23">
        <f>IF(OR(BF8="",BI8&lt;&gt;""),"",BH8-TODAY())</f>
        <v/>
      </c>
      <c r="BL8" s="22">
        <f>IF(Setup!$B$21="","",IF(AND(Setup!$B$5,Setup!$B$20&lt;&gt;"",Setup!$B$20&gt;=0,Setup!$B$21&gt;Setup!$B$20),IF(OR(BI8="",BI8="missed"),IF(BF8="","",BF8+(Setup!$B$21-Setup!$B$20)),BI8+(Setup!$B$21-Setup!$B$20)),IF($C8="",IF(Setup!$B$21&lt;0,IF($B8="","",$B8+Setup!$B$21-Setup!$B$7),""),$C8+Setup!$B$21-IF(AND(Setup!$B$4,Setup!$B$21&gt;0),1,0))))</f>
        <v/>
      </c>
      <c r="BM8" s="22">
        <f>IF(BL8="","",BL8-Setup!$C$21)</f>
        <v/>
      </c>
      <c r="BN8" s="22">
        <f>IF(BL8="","",BL8+Setup!$D$21)</f>
        <v/>
      </c>
      <c r="BO8" s="21" t="n"/>
      <c r="BP8" s="12">
        <f>IF(BL8="","",IF(BO8="",IF(TODAY()&gt;BN8,"Overdue",IF(TODAY()&gt;=BM8,"In window",IF(BM8-TODAY()&lt;=Setup!$B$6,"Opens soon","Upcoming"))),IF(BO8="missed","Missed",IF(OR(BO8&lt;BM8,BO8&gt;BN8),"Done - out of window","Done"))))</f>
        <v/>
      </c>
      <c r="BQ8" s="23">
        <f>IF(OR(BL8="",BO8&lt;&gt;""),"",BN8-TODAY())</f>
        <v/>
      </c>
      <c r="BR8" s="22">
        <f>IF(Setup!$B$22="","",IF(AND(Setup!$B$5,Setup!$B$21&lt;&gt;"",Setup!$B$21&gt;=0,Setup!$B$22&gt;Setup!$B$21),IF(OR(BO8="",BO8="missed"),IF(BL8="","",BL8+(Setup!$B$22-Setup!$B$21)),BO8+(Setup!$B$22-Setup!$B$21)),IF($C8="",IF(Setup!$B$22&lt;0,IF($B8="","",$B8+Setup!$B$22-Setup!$B$7),""),$C8+Setup!$B$22-IF(AND(Setup!$B$4,Setup!$B$22&gt;0),1,0))))</f>
        <v/>
      </c>
      <c r="BS8" s="22">
        <f>IF(BR8="","",BR8-Setup!$C$22)</f>
        <v/>
      </c>
      <c r="BT8" s="22">
        <f>IF(BR8="","",BR8+Setup!$D$22)</f>
        <v/>
      </c>
      <c r="BU8" s="21" t="n"/>
      <c r="BV8" s="12">
        <f>IF(BR8="","",IF(BU8="",IF(TODAY()&gt;BT8,"Overdue",IF(TODAY()&gt;=BS8,"In window",IF(BS8-TODAY()&lt;=Setup!$B$6,"Opens soon","Upcoming"))),IF(BU8="missed","Missed",IF(OR(BU8&lt;BS8,BU8&gt;BT8),"Done - out of window","Done"))))</f>
        <v/>
      </c>
      <c r="BW8" s="23">
        <f>IF(OR(BR8="",BU8&lt;&gt;""),"",BT8-TODAY())</f>
        <v/>
      </c>
    </row>
    <row r="9">
      <c r="A9" s="16" t="n"/>
      <c r="B9" s="21" t="n"/>
      <c r="C9" s="21" t="n"/>
      <c r="D9" s="22">
        <f>IF(Setup!$B$11="","",IF($C9="",IF(Setup!$B$11&lt;0,IF($B9="","",$B9+Setup!$B$11-Setup!$B$7),""),$C9+Setup!$B$11-IF(AND(Setup!$B$4,Setup!$B$11&gt;0),1,0)))</f>
        <v/>
      </c>
      <c r="E9" s="22">
        <f>IF(D9="","",D9-Setup!$C$11)</f>
        <v/>
      </c>
      <c r="F9" s="22">
        <f>IF(D9="","",D9+Setup!$D$11)</f>
        <v/>
      </c>
      <c r="G9" s="21" t="n"/>
      <c r="H9" s="12">
        <f>IF(D9="","",IF(G9="",IF(TODAY()&gt;F9,"Overdue",IF(TODAY()&gt;=E9,"In window",IF(E9-TODAY()&lt;=Setup!$B$6,"Opens soon","Upcoming"))),IF(G9="missed","Missed",IF(OR(G9&lt;E9,G9&gt;F9),"Done - out of window","Done"))))</f>
        <v/>
      </c>
      <c r="I9" s="23">
        <f>IF(OR(D9="",G9&lt;&gt;""),"",F9-TODAY())</f>
        <v/>
      </c>
      <c r="J9" s="22">
        <f>IF(Setup!$B$12="","",IF(AND(Setup!$B$5,Setup!$B$11&lt;&gt;"",Setup!$B$11&gt;=0,Setup!$B$12&gt;Setup!$B$11),IF(OR(G9="",G9="missed"),IF(D9="","",D9+(Setup!$B$12-Setup!$B$11)),G9+(Setup!$B$12-Setup!$B$11)),IF($C9="",IF(Setup!$B$12&lt;0,IF($B9="","",$B9+Setup!$B$12-Setup!$B$7),""),$C9+Setup!$B$12-IF(AND(Setup!$B$4,Setup!$B$12&gt;0),1,0))))</f>
        <v/>
      </c>
      <c r="K9" s="22">
        <f>IF(J9="","",J9-Setup!$C$12)</f>
        <v/>
      </c>
      <c r="L9" s="22">
        <f>IF(J9="","",J9+Setup!$D$12)</f>
        <v/>
      </c>
      <c r="M9" s="21" t="n"/>
      <c r="N9" s="12">
        <f>IF(J9="","",IF(M9="",IF(TODAY()&gt;L9,"Overdue",IF(TODAY()&gt;=K9,"In window",IF(K9-TODAY()&lt;=Setup!$B$6,"Opens soon","Upcoming"))),IF(M9="missed","Missed",IF(OR(M9&lt;K9,M9&gt;L9),"Done - out of window","Done"))))</f>
        <v/>
      </c>
      <c r="O9" s="23">
        <f>IF(OR(J9="",M9&lt;&gt;""),"",L9-TODAY())</f>
        <v/>
      </c>
      <c r="P9" s="22">
        <f>IF(Setup!$B$13="","",IF(AND(Setup!$B$5,Setup!$B$12&lt;&gt;"",Setup!$B$12&gt;=0,Setup!$B$13&gt;Setup!$B$12),IF(OR(M9="",M9="missed"),IF(J9="","",J9+(Setup!$B$13-Setup!$B$12)),M9+(Setup!$B$13-Setup!$B$12)),IF($C9="",IF(Setup!$B$13&lt;0,IF($B9="","",$B9+Setup!$B$13-Setup!$B$7),""),$C9+Setup!$B$13-IF(AND(Setup!$B$4,Setup!$B$13&gt;0),1,0))))</f>
        <v/>
      </c>
      <c r="Q9" s="22">
        <f>IF(P9="","",P9-Setup!$C$13)</f>
        <v/>
      </c>
      <c r="R9" s="22">
        <f>IF(P9="","",P9+Setup!$D$13)</f>
        <v/>
      </c>
      <c r="S9" s="21" t="n"/>
      <c r="T9" s="12">
        <f>IF(P9="","",IF(S9="",IF(TODAY()&gt;R9,"Overdue",IF(TODAY()&gt;=Q9,"In window",IF(Q9-TODAY()&lt;=Setup!$B$6,"Opens soon","Upcoming"))),IF(S9="missed","Missed",IF(OR(S9&lt;Q9,S9&gt;R9),"Done - out of window","Done"))))</f>
        <v/>
      </c>
      <c r="U9" s="23">
        <f>IF(OR(P9="",S9&lt;&gt;""),"",R9-TODAY())</f>
        <v/>
      </c>
      <c r="V9" s="22">
        <f>IF(Setup!$B$14="","",IF(AND(Setup!$B$5,Setup!$B$13&lt;&gt;"",Setup!$B$13&gt;=0,Setup!$B$14&gt;Setup!$B$13),IF(OR(S9="",S9="missed"),IF(P9="","",P9+(Setup!$B$14-Setup!$B$13)),S9+(Setup!$B$14-Setup!$B$13)),IF($C9="",IF(Setup!$B$14&lt;0,IF($B9="","",$B9+Setup!$B$14-Setup!$B$7),""),$C9+Setup!$B$14-IF(AND(Setup!$B$4,Setup!$B$14&gt;0),1,0))))</f>
        <v/>
      </c>
      <c r="W9" s="22">
        <f>IF(V9="","",V9-Setup!$C$14)</f>
        <v/>
      </c>
      <c r="X9" s="22">
        <f>IF(V9="","",V9+Setup!$D$14)</f>
        <v/>
      </c>
      <c r="Y9" s="21" t="n"/>
      <c r="Z9" s="12">
        <f>IF(V9="","",IF(Y9="",IF(TODAY()&gt;X9,"Overdue",IF(TODAY()&gt;=W9,"In window",IF(W9-TODAY()&lt;=Setup!$B$6,"Opens soon","Upcoming"))),IF(Y9="missed","Missed",IF(OR(Y9&lt;W9,Y9&gt;X9),"Done - out of window","Done"))))</f>
        <v/>
      </c>
      <c r="AA9" s="23">
        <f>IF(OR(V9="",Y9&lt;&gt;""),"",X9-TODAY())</f>
        <v/>
      </c>
      <c r="AB9" s="22">
        <f>IF(Setup!$B$15="","",IF(AND(Setup!$B$5,Setup!$B$14&lt;&gt;"",Setup!$B$14&gt;=0,Setup!$B$15&gt;Setup!$B$14),IF(OR(Y9="",Y9="missed"),IF(V9="","",V9+(Setup!$B$15-Setup!$B$14)),Y9+(Setup!$B$15-Setup!$B$14)),IF($C9="",IF(Setup!$B$15&lt;0,IF($B9="","",$B9+Setup!$B$15-Setup!$B$7),""),$C9+Setup!$B$15-IF(AND(Setup!$B$4,Setup!$B$15&gt;0),1,0))))</f>
        <v/>
      </c>
      <c r="AC9" s="22">
        <f>IF(AB9="","",AB9-Setup!$C$15)</f>
        <v/>
      </c>
      <c r="AD9" s="22">
        <f>IF(AB9="","",AB9+Setup!$D$15)</f>
        <v/>
      </c>
      <c r="AE9" s="21" t="n"/>
      <c r="AF9" s="12">
        <f>IF(AB9="","",IF(AE9="",IF(TODAY()&gt;AD9,"Overdue",IF(TODAY()&gt;=AC9,"In window",IF(AC9-TODAY()&lt;=Setup!$B$6,"Opens soon","Upcoming"))),IF(AE9="missed","Missed",IF(OR(AE9&lt;AC9,AE9&gt;AD9),"Done - out of window","Done"))))</f>
        <v/>
      </c>
      <c r="AG9" s="23">
        <f>IF(OR(AB9="",AE9&lt;&gt;""),"",AD9-TODAY())</f>
        <v/>
      </c>
      <c r="AH9" s="22">
        <f>IF(Setup!$B$16="","",IF(AND(Setup!$B$5,Setup!$B$15&lt;&gt;"",Setup!$B$15&gt;=0,Setup!$B$16&gt;Setup!$B$15),IF(OR(AE9="",AE9="missed"),IF(AB9="","",AB9+(Setup!$B$16-Setup!$B$15)),AE9+(Setup!$B$16-Setup!$B$15)),IF($C9="",IF(Setup!$B$16&lt;0,IF($B9="","",$B9+Setup!$B$16-Setup!$B$7),""),$C9+Setup!$B$16-IF(AND(Setup!$B$4,Setup!$B$16&gt;0),1,0))))</f>
        <v/>
      </c>
      <c r="AI9" s="22">
        <f>IF(AH9="","",AH9-Setup!$C$16)</f>
        <v/>
      </c>
      <c r="AJ9" s="22">
        <f>IF(AH9="","",AH9+Setup!$D$16)</f>
        <v/>
      </c>
      <c r="AK9" s="21" t="n"/>
      <c r="AL9" s="12">
        <f>IF(AH9="","",IF(AK9="",IF(TODAY()&gt;AJ9,"Overdue",IF(TODAY()&gt;=AI9,"In window",IF(AI9-TODAY()&lt;=Setup!$B$6,"Opens soon","Upcoming"))),IF(AK9="missed","Missed",IF(OR(AK9&lt;AI9,AK9&gt;AJ9),"Done - out of window","Done"))))</f>
        <v/>
      </c>
      <c r="AM9" s="23">
        <f>IF(OR(AH9="",AK9&lt;&gt;""),"",AJ9-TODAY())</f>
        <v/>
      </c>
      <c r="AN9" s="22">
        <f>IF(Setup!$B$17="","",IF(AND(Setup!$B$5,Setup!$B$16&lt;&gt;"",Setup!$B$16&gt;=0,Setup!$B$17&gt;Setup!$B$16),IF(OR(AK9="",AK9="missed"),IF(AH9="","",AH9+(Setup!$B$17-Setup!$B$16)),AK9+(Setup!$B$17-Setup!$B$16)),IF($C9="",IF(Setup!$B$17&lt;0,IF($B9="","",$B9+Setup!$B$17-Setup!$B$7),""),$C9+Setup!$B$17-IF(AND(Setup!$B$4,Setup!$B$17&gt;0),1,0))))</f>
        <v/>
      </c>
      <c r="AO9" s="22">
        <f>IF(AN9="","",AN9-Setup!$C$17)</f>
        <v/>
      </c>
      <c r="AP9" s="22">
        <f>IF(AN9="","",AN9+Setup!$D$17)</f>
        <v/>
      </c>
      <c r="AQ9" s="21" t="n"/>
      <c r="AR9" s="12">
        <f>IF(AN9="","",IF(AQ9="",IF(TODAY()&gt;AP9,"Overdue",IF(TODAY()&gt;=AO9,"In window",IF(AO9-TODAY()&lt;=Setup!$B$6,"Opens soon","Upcoming"))),IF(AQ9="missed","Missed",IF(OR(AQ9&lt;AO9,AQ9&gt;AP9),"Done - out of window","Done"))))</f>
        <v/>
      </c>
      <c r="AS9" s="23">
        <f>IF(OR(AN9="",AQ9&lt;&gt;""),"",AP9-TODAY())</f>
        <v/>
      </c>
      <c r="AT9" s="22">
        <f>IF(Setup!$B$18="","",IF(AND(Setup!$B$5,Setup!$B$17&lt;&gt;"",Setup!$B$17&gt;=0,Setup!$B$18&gt;Setup!$B$17),IF(OR(AQ9="",AQ9="missed"),IF(AN9="","",AN9+(Setup!$B$18-Setup!$B$17)),AQ9+(Setup!$B$18-Setup!$B$17)),IF($C9="",IF(Setup!$B$18&lt;0,IF($B9="","",$B9+Setup!$B$18-Setup!$B$7),""),$C9+Setup!$B$18-IF(AND(Setup!$B$4,Setup!$B$18&gt;0),1,0))))</f>
        <v/>
      </c>
      <c r="AU9" s="22">
        <f>IF(AT9="","",AT9-Setup!$C$18)</f>
        <v/>
      </c>
      <c r="AV9" s="22">
        <f>IF(AT9="","",AT9+Setup!$D$18)</f>
        <v/>
      </c>
      <c r="AW9" s="21" t="n"/>
      <c r="AX9" s="12">
        <f>IF(AT9="","",IF(AW9="",IF(TODAY()&gt;AV9,"Overdue",IF(TODAY()&gt;=AU9,"In window",IF(AU9-TODAY()&lt;=Setup!$B$6,"Opens soon","Upcoming"))),IF(AW9="missed","Missed",IF(OR(AW9&lt;AU9,AW9&gt;AV9),"Done - out of window","Done"))))</f>
        <v/>
      </c>
      <c r="AY9" s="23">
        <f>IF(OR(AT9="",AW9&lt;&gt;""),"",AV9-TODAY())</f>
        <v/>
      </c>
      <c r="AZ9" s="22">
        <f>IF(Setup!$B$19="","",IF(AND(Setup!$B$5,Setup!$B$18&lt;&gt;"",Setup!$B$18&gt;=0,Setup!$B$19&gt;Setup!$B$18),IF(OR(AW9="",AW9="missed"),IF(AT9="","",AT9+(Setup!$B$19-Setup!$B$18)),AW9+(Setup!$B$19-Setup!$B$18)),IF($C9="",IF(Setup!$B$19&lt;0,IF($B9="","",$B9+Setup!$B$19-Setup!$B$7),""),$C9+Setup!$B$19-IF(AND(Setup!$B$4,Setup!$B$19&gt;0),1,0))))</f>
        <v/>
      </c>
      <c r="BA9" s="22">
        <f>IF(AZ9="","",AZ9-Setup!$C$19)</f>
        <v/>
      </c>
      <c r="BB9" s="22">
        <f>IF(AZ9="","",AZ9+Setup!$D$19)</f>
        <v/>
      </c>
      <c r="BC9" s="21" t="n"/>
      <c r="BD9" s="12">
        <f>IF(AZ9="","",IF(BC9="",IF(TODAY()&gt;BB9,"Overdue",IF(TODAY()&gt;=BA9,"In window",IF(BA9-TODAY()&lt;=Setup!$B$6,"Opens soon","Upcoming"))),IF(BC9="missed","Missed",IF(OR(BC9&lt;BA9,BC9&gt;BB9),"Done - out of window","Done"))))</f>
        <v/>
      </c>
      <c r="BE9" s="23">
        <f>IF(OR(AZ9="",BC9&lt;&gt;""),"",BB9-TODAY())</f>
        <v/>
      </c>
      <c r="BF9" s="22">
        <f>IF(Setup!$B$20="","",IF(AND(Setup!$B$5,Setup!$B$19&lt;&gt;"",Setup!$B$19&gt;=0,Setup!$B$20&gt;Setup!$B$19),IF(OR(BC9="",BC9="missed"),IF(AZ9="","",AZ9+(Setup!$B$20-Setup!$B$19)),BC9+(Setup!$B$20-Setup!$B$19)),IF($C9="",IF(Setup!$B$20&lt;0,IF($B9="","",$B9+Setup!$B$20-Setup!$B$7),""),$C9+Setup!$B$20-IF(AND(Setup!$B$4,Setup!$B$20&gt;0),1,0))))</f>
        <v/>
      </c>
      <c r="BG9" s="22">
        <f>IF(BF9="","",BF9-Setup!$C$20)</f>
        <v/>
      </c>
      <c r="BH9" s="22">
        <f>IF(BF9="","",BF9+Setup!$D$20)</f>
        <v/>
      </c>
      <c r="BI9" s="21" t="n"/>
      <c r="BJ9" s="12">
        <f>IF(BF9="","",IF(BI9="",IF(TODAY()&gt;BH9,"Overdue",IF(TODAY()&gt;=BG9,"In window",IF(BG9-TODAY()&lt;=Setup!$B$6,"Opens soon","Upcoming"))),IF(BI9="missed","Missed",IF(OR(BI9&lt;BG9,BI9&gt;BH9),"Done - out of window","Done"))))</f>
        <v/>
      </c>
      <c r="BK9" s="23">
        <f>IF(OR(BF9="",BI9&lt;&gt;""),"",BH9-TODAY())</f>
        <v/>
      </c>
      <c r="BL9" s="22">
        <f>IF(Setup!$B$21="","",IF(AND(Setup!$B$5,Setup!$B$20&lt;&gt;"",Setup!$B$20&gt;=0,Setup!$B$21&gt;Setup!$B$20),IF(OR(BI9="",BI9="missed"),IF(BF9="","",BF9+(Setup!$B$21-Setup!$B$20)),BI9+(Setup!$B$21-Setup!$B$20)),IF($C9="",IF(Setup!$B$21&lt;0,IF($B9="","",$B9+Setup!$B$21-Setup!$B$7),""),$C9+Setup!$B$21-IF(AND(Setup!$B$4,Setup!$B$21&gt;0),1,0))))</f>
        <v/>
      </c>
      <c r="BM9" s="22">
        <f>IF(BL9="","",BL9-Setup!$C$21)</f>
        <v/>
      </c>
      <c r="BN9" s="22">
        <f>IF(BL9="","",BL9+Setup!$D$21)</f>
        <v/>
      </c>
      <c r="BO9" s="21" t="n"/>
      <c r="BP9" s="12">
        <f>IF(BL9="","",IF(BO9="",IF(TODAY()&gt;BN9,"Overdue",IF(TODAY()&gt;=BM9,"In window",IF(BM9-TODAY()&lt;=Setup!$B$6,"Opens soon","Upcoming"))),IF(BO9="missed","Missed",IF(OR(BO9&lt;BM9,BO9&gt;BN9),"Done - out of window","Done"))))</f>
        <v/>
      </c>
      <c r="BQ9" s="23">
        <f>IF(OR(BL9="",BO9&lt;&gt;""),"",BN9-TODAY())</f>
        <v/>
      </c>
      <c r="BR9" s="22">
        <f>IF(Setup!$B$22="","",IF(AND(Setup!$B$5,Setup!$B$21&lt;&gt;"",Setup!$B$21&gt;=0,Setup!$B$22&gt;Setup!$B$21),IF(OR(BO9="",BO9="missed"),IF(BL9="","",BL9+(Setup!$B$22-Setup!$B$21)),BO9+(Setup!$B$22-Setup!$B$21)),IF($C9="",IF(Setup!$B$22&lt;0,IF($B9="","",$B9+Setup!$B$22-Setup!$B$7),""),$C9+Setup!$B$22-IF(AND(Setup!$B$4,Setup!$B$22&gt;0),1,0))))</f>
        <v/>
      </c>
      <c r="BS9" s="22">
        <f>IF(BR9="","",BR9-Setup!$C$22)</f>
        <v/>
      </c>
      <c r="BT9" s="22">
        <f>IF(BR9="","",BR9+Setup!$D$22)</f>
        <v/>
      </c>
      <c r="BU9" s="21" t="n"/>
      <c r="BV9" s="12">
        <f>IF(BR9="","",IF(BU9="",IF(TODAY()&gt;BT9,"Overdue",IF(TODAY()&gt;=BS9,"In window",IF(BS9-TODAY()&lt;=Setup!$B$6,"Opens soon","Upcoming"))),IF(BU9="missed","Missed",IF(OR(BU9&lt;BS9,BU9&gt;BT9),"Done - out of window","Done"))))</f>
        <v/>
      </c>
      <c r="BW9" s="23">
        <f>IF(OR(BR9="",BU9&lt;&gt;""),"",BT9-TODAY())</f>
        <v/>
      </c>
    </row>
    <row r="10">
      <c r="A10" s="16" t="n"/>
      <c r="B10" s="21" t="n"/>
      <c r="C10" s="21" t="n"/>
      <c r="D10" s="22">
        <f>IF(Setup!$B$11="","",IF($C10="",IF(Setup!$B$11&lt;0,IF($B10="","",$B10+Setup!$B$11-Setup!$B$7),""),$C10+Setup!$B$11-IF(AND(Setup!$B$4,Setup!$B$11&gt;0),1,0)))</f>
        <v/>
      </c>
      <c r="E10" s="22">
        <f>IF(D10="","",D10-Setup!$C$11)</f>
        <v/>
      </c>
      <c r="F10" s="22">
        <f>IF(D10="","",D10+Setup!$D$11)</f>
        <v/>
      </c>
      <c r="G10" s="21" t="n"/>
      <c r="H10" s="12">
        <f>IF(D10="","",IF(G10="",IF(TODAY()&gt;F10,"Overdue",IF(TODAY()&gt;=E10,"In window",IF(E10-TODAY()&lt;=Setup!$B$6,"Opens soon","Upcoming"))),IF(G10="missed","Missed",IF(OR(G10&lt;E10,G10&gt;F10),"Done - out of window","Done"))))</f>
        <v/>
      </c>
      <c r="I10" s="23">
        <f>IF(OR(D10="",G10&lt;&gt;""),"",F10-TODAY())</f>
        <v/>
      </c>
      <c r="J10" s="22">
        <f>IF(Setup!$B$12="","",IF(AND(Setup!$B$5,Setup!$B$11&lt;&gt;"",Setup!$B$11&gt;=0,Setup!$B$12&gt;Setup!$B$11),IF(OR(G10="",G10="missed"),IF(D10="","",D10+(Setup!$B$12-Setup!$B$11)),G10+(Setup!$B$12-Setup!$B$11)),IF($C10="",IF(Setup!$B$12&lt;0,IF($B10="","",$B10+Setup!$B$12-Setup!$B$7),""),$C10+Setup!$B$12-IF(AND(Setup!$B$4,Setup!$B$12&gt;0),1,0))))</f>
        <v/>
      </c>
      <c r="K10" s="22">
        <f>IF(J10="","",J10-Setup!$C$12)</f>
        <v/>
      </c>
      <c r="L10" s="22">
        <f>IF(J10="","",J10+Setup!$D$12)</f>
        <v/>
      </c>
      <c r="M10" s="21" t="n"/>
      <c r="N10" s="12">
        <f>IF(J10="","",IF(M10="",IF(TODAY()&gt;L10,"Overdue",IF(TODAY()&gt;=K10,"In window",IF(K10-TODAY()&lt;=Setup!$B$6,"Opens soon","Upcoming"))),IF(M10="missed","Missed",IF(OR(M10&lt;K10,M10&gt;L10),"Done - out of window","Done"))))</f>
        <v/>
      </c>
      <c r="O10" s="23">
        <f>IF(OR(J10="",M10&lt;&gt;""),"",L10-TODAY())</f>
        <v/>
      </c>
      <c r="P10" s="22">
        <f>IF(Setup!$B$13="","",IF(AND(Setup!$B$5,Setup!$B$12&lt;&gt;"",Setup!$B$12&gt;=0,Setup!$B$13&gt;Setup!$B$12),IF(OR(M10="",M10="missed"),IF(J10="","",J10+(Setup!$B$13-Setup!$B$12)),M10+(Setup!$B$13-Setup!$B$12)),IF($C10="",IF(Setup!$B$13&lt;0,IF($B10="","",$B10+Setup!$B$13-Setup!$B$7),""),$C10+Setup!$B$13-IF(AND(Setup!$B$4,Setup!$B$13&gt;0),1,0))))</f>
        <v/>
      </c>
      <c r="Q10" s="22">
        <f>IF(P10="","",P10-Setup!$C$13)</f>
        <v/>
      </c>
      <c r="R10" s="22">
        <f>IF(P10="","",P10+Setup!$D$13)</f>
        <v/>
      </c>
      <c r="S10" s="21" t="n"/>
      <c r="T10" s="12">
        <f>IF(P10="","",IF(S10="",IF(TODAY()&gt;R10,"Overdue",IF(TODAY()&gt;=Q10,"In window",IF(Q10-TODAY()&lt;=Setup!$B$6,"Opens soon","Upcoming"))),IF(S10="missed","Missed",IF(OR(S10&lt;Q10,S10&gt;R10),"Done - out of window","Done"))))</f>
        <v/>
      </c>
      <c r="U10" s="23">
        <f>IF(OR(P10="",S10&lt;&gt;""),"",R10-TODAY())</f>
        <v/>
      </c>
      <c r="V10" s="22">
        <f>IF(Setup!$B$14="","",IF(AND(Setup!$B$5,Setup!$B$13&lt;&gt;"",Setup!$B$13&gt;=0,Setup!$B$14&gt;Setup!$B$13),IF(OR(S10="",S10="missed"),IF(P10="","",P10+(Setup!$B$14-Setup!$B$13)),S10+(Setup!$B$14-Setup!$B$13)),IF($C10="",IF(Setup!$B$14&lt;0,IF($B10="","",$B10+Setup!$B$14-Setup!$B$7),""),$C10+Setup!$B$14-IF(AND(Setup!$B$4,Setup!$B$14&gt;0),1,0))))</f>
        <v/>
      </c>
      <c r="W10" s="22">
        <f>IF(V10="","",V10-Setup!$C$14)</f>
        <v/>
      </c>
      <c r="X10" s="22">
        <f>IF(V10="","",V10+Setup!$D$14)</f>
        <v/>
      </c>
      <c r="Y10" s="21" t="n"/>
      <c r="Z10" s="12">
        <f>IF(V10="","",IF(Y10="",IF(TODAY()&gt;X10,"Overdue",IF(TODAY()&gt;=W10,"In window",IF(W10-TODAY()&lt;=Setup!$B$6,"Opens soon","Upcoming"))),IF(Y10="missed","Missed",IF(OR(Y10&lt;W10,Y10&gt;X10),"Done - out of window","Done"))))</f>
        <v/>
      </c>
      <c r="AA10" s="23">
        <f>IF(OR(V10="",Y10&lt;&gt;""),"",X10-TODAY())</f>
        <v/>
      </c>
      <c r="AB10" s="22">
        <f>IF(Setup!$B$15="","",IF(AND(Setup!$B$5,Setup!$B$14&lt;&gt;"",Setup!$B$14&gt;=0,Setup!$B$15&gt;Setup!$B$14),IF(OR(Y10="",Y10="missed"),IF(V10="","",V10+(Setup!$B$15-Setup!$B$14)),Y10+(Setup!$B$15-Setup!$B$14)),IF($C10="",IF(Setup!$B$15&lt;0,IF($B10="","",$B10+Setup!$B$15-Setup!$B$7),""),$C10+Setup!$B$15-IF(AND(Setup!$B$4,Setup!$B$15&gt;0),1,0))))</f>
        <v/>
      </c>
      <c r="AC10" s="22">
        <f>IF(AB10="","",AB10-Setup!$C$15)</f>
        <v/>
      </c>
      <c r="AD10" s="22">
        <f>IF(AB10="","",AB10+Setup!$D$15)</f>
        <v/>
      </c>
      <c r="AE10" s="21" t="n"/>
      <c r="AF10" s="12">
        <f>IF(AB10="","",IF(AE10="",IF(TODAY()&gt;AD10,"Overdue",IF(TODAY()&gt;=AC10,"In window",IF(AC10-TODAY()&lt;=Setup!$B$6,"Opens soon","Upcoming"))),IF(AE10="missed","Missed",IF(OR(AE10&lt;AC10,AE10&gt;AD10),"Done - out of window","Done"))))</f>
        <v/>
      </c>
      <c r="AG10" s="23">
        <f>IF(OR(AB10="",AE10&lt;&gt;""),"",AD10-TODAY())</f>
        <v/>
      </c>
      <c r="AH10" s="22">
        <f>IF(Setup!$B$16="","",IF(AND(Setup!$B$5,Setup!$B$15&lt;&gt;"",Setup!$B$15&gt;=0,Setup!$B$16&gt;Setup!$B$15),IF(OR(AE10="",AE10="missed"),IF(AB10="","",AB10+(Setup!$B$16-Setup!$B$15)),AE10+(Setup!$B$16-Setup!$B$15)),IF($C10="",IF(Setup!$B$16&lt;0,IF($B10="","",$B10+Setup!$B$16-Setup!$B$7),""),$C10+Setup!$B$16-IF(AND(Setup!$B$4,Setup!$B$16&gt;0),1,0))))</f>
        <v/>
      </c>
      <c r="AI10" s="22">
        <f>IF(AH10="","",AH10-Setup!$C$16)</f>
        <v/>
      </c>
      <c r="AJ10" s="22">
        <f>IF(AH10="","",AH10+Setup!$D$16)</f>
        <v/>
      </c>
      <c r="AK10" s="21" t="n"/>
      <c r="AL10" s="12">
        <f>IF(AH10="","",IF(AK10="",IF(TODAY()&gt;AJ10,"Overdue",IF(TODAY()&gt;=AI10,"In window",IF(AI10-TODAY()&lt;=Setup!$B$6,"Opens soon","Upcoming"))),IF(AK10="missed","Missed",IF(OR(AK10&lt;AI10,AK10&gt;AJ10),"Done - out of window","Done"))))</f>
        <v/>
      </c>
      <c r="AM10" s="23">
        <f>IF(OR(AH10="",AK10&lt;&gt;""),"",AJ10-TODAY())</f>
        <v/>
      </c>
      <c r="AN10" s="22">
        <f>IF(Setup!$B$17="","",IF(AND(Setup!$B$5,Setup!$B$16&lt;&gt;"",Setup!$B$16&gt;=0,Setup!$B$17&gt;Setup!$B$16),IF(OR(AK10="",AK10="missed"),IF(AH10="","",AH10+(Setup!$B$17-Setup!$B$16)),AK10+(Setup!$B$17-Setup!$B$16)),IF($C10="",IF(Setup!$B$17&lt;0,IF($B10="","",$B10+Setup!$B$17-Setup!$B$7),""),$C10+Setup!$B$17-IF(AND(Setup!$B$4,Setup!$B$17&gt;0),1,0))))</f>
        <v/>
      </c>
      <c r="AO10" s="22">
        <f>IF(AN10="","",AN10-Setup!$C$17)</f>
        <v/>
      </c>
      <c r="AP10" s="22">
        <f>IF(AN10="","",AN10+Setup!$D$17)</f>
        <v/>
      </c>
      <c r="AQ10" s="21" t="n"/>
      <c r="AR10" s="12">
        <f>IF(AN10="","",IF(AQ10="",IF(TODAY()&gt;AP10,"Overdue",IF(TODAY()&gt;=AO10,"In window",IF(AO10-TODAY()&lt;=Setup!$B$6,"Opens soon","Upcoming"))),IF(AQ10="missed","Missed",IF(OR(AQ10&lt;AO10,AQ10&gt;AP10),"Done - out of window","Done"))))</f>
        <v/>
      </c>
      <c r="AS10" s="23">
        <f>IF(OR(AN10="",AQ10&lt;&gt;""),"",AP10-TODAY())</f>
        <v/>
      </c>
      <c r="AT10" s="22">
        <f>IF(Setup!$B$18="","",IF(AND(Setup!$B$5,Setup!$B$17&lt;&gt;"",Setup!$B$17&gt;=0,Setup!$B$18&gt;Setup!$B$17),IF(OR(AQ10="",AQ10="missed"),IF(AN10="","",AN10+(Setup!$B$18-Setup!$B$17)),AQ10+(Setup!$B$18-Setup!$B$17)),IF($C10="",IF(Setup!$B$18&lt;0,IF($B10="","",$B10+Setup!$B$18-Setup!$B$7),""),$C10+Setup!$B$18-IF(AND(Setup!$B$4,Setup!$B$18&gt;0),1,0))))</f>
        <v/>
      </c>
      <c r="AU10" s="22">
        <f>IF(AT10="","",AT10-Setup!$C$18)</f>
        <v/>
      </c>
      <c r="AV10" s="22">
        <f>IF(AT10="","",AT10+Setup!$D$18)</f>
        <v/>
      </c>
      <c r="AW10" s="21" t="n"/>
      <c r="AX10" s="12">
        <f>IF(AT10="","",IF(AW10="",IF(TODAY()&gt;AV10,"Overdue",IF(TODAY()&gt;=AU10,"In window",IF(AU10-TODAY()&lt;=Setup!$B$6,"Opens soon","Upcoming"))),IF(AW10="missed","Missed",IF(OR(AW10&lt;AU10,AW10&gt;AV10),"Done - out of window","Done"))))</f>
        <v/>
      </c>
      <c r="AY10" s="23">
        <f>IF(OR(AT10="",AW10&lt;&gt;""),"",AV10-TODAY())</f>
        <v/>
      </c>
      <c r="AZ10" s="22">
        <f>IF(Setup!$B$19="","",IF(AND(Setup!$B$5,Setup!$B$18&lt;&gt;"",Setup!$B$18&gt;=0,Setup!$B$19&gt;Setup!$B$18),IF(OR(AW10="",AW10="missed"),IF(AT10="","",AT10+(Setup!$B$19-Setup!$B$18)),AW10+(Setup!$B$19-Setup!$B$18)),IF($C10="",IF(Setup!$B$19&lt;0,IF($B10="","",$B10+Setup!$B$19-Setup!$B$7),""),$C10+Setup!$B$19-IF(AND(Setup!$B$4,Setup!$B$19&gt;0),1,0))))</f>
        <v/>
      </c>
      <c r="BA10" s="22">
        <f>IF(AZ10="","",AZ10-Setup!$C$19)</f>
        <v/>
      </c>
      <c r="BB10" s="22">
        <f>IF(AZ10="","",AZ10+Setup!$D$19)</f>
        <v/>
      </c>
      <c r="BC10" s="21" t="n"/>
      <c r="BD10" s="12">
        <f>IF(AZ10="","",IF(BC10="",IF(TODAY()&gt;BB10,"Overdue",IF(TODAY()&gt;=BA10,"In window",IF(BA10-TODAY()&lt;=Setup!$B$6,"Opens soon","Upcoming"))),IF(BC10="missed","Missed",IF(OR(BC10&lt;BA10,BC10&gt;BB10),"Done - out of window","Done"))))</f>
        <v/>
      </c>
      <c r="BE10" s="23">
        <f>IF(OR(AZ10="",BC10&lt;&gt;""),"",BB10-TODAY())</f>
        <v/>
      </c>
      <c r="BF10" s="22">
        <f>IF(Setup!$B$20="","",IF(AND(Setup!$B$5,Setup!$B$19&lt;&gt;"",Setup!$B$19&gt;=0,Setup!$B$20&gt;Setup!$B$19),IF(OR(BC10="",BC10="missed"),IF(AZ10="","",AZ10+(Setup!$B$20-Setup!$B$19)),BC10+(Setup!$B$20-Setup!$B$19)),IF($C10="",IF(Setup!$B$20&lt;0,IF($B10="","",$B10+Setup!$B$20-Setup!$B$7),""),$C10+Setup!$B$20-IF(AND(Setup!$B$4,Setup!$B$20&gt;0),1,0))))</f>
        <v/>
      </c>
      <c r="BG10" s="22">
        <f>IF(BF10="","",BF10-Setup!$C$20)</f>
        <v/>
      </c>
      <c r="BH10" s="22">
        <f>IF(BF10="","",BF10+Setup!$D$20)</f>
        <v/>
      </c>
      <c r="BI10" s="21" t="n"/>
      <c r="BJ10" s="12">
        <f>IF(BF10="","",IF(BI10="",IF(TODAY()&gt;BH10,"Overdue",IF(TODAY()&gt;=BG10,"In window",IF(BG10-TODAY()&lt;=Setup!$B$6,"Opens soon","Upcoming"))),IF(BI10="missed","Missed",IF(OR(BI10&lt;BG10,BI10&gt;BH10),"Done - out of window","Done"))))</f>
        <v/>
      </c>
      <c r="BK10" s="23">
        <f>IF(OR(BF10="",BI10&lt;&gt;""),"",BH10-TODAY())</f>
        <v/>
      </c>
      <c r="BL10" s="22">
        <f>IF(Setup!$B$21="","",IF(AND(Setup!$B$5,Setup!$B$20&lt;&gt;"",Setup!$B$20&gt;=0,Setup!$B$21&gt;Setup!$B$20),IF(OR(BI10="",BI10="missed"),IF(BF10="","",BF10+(Setup!$B$21-Setup!$B$20)),BI10+(Setup!$B$21-Setup!$B$20)),IF($C10="",IF(Setup!$B$21&lt;0,IF($B10="","",$B10+Setup!$B$21-Setup!$B$7),""),$C10+Setup!$B$21-IF(AND(Setup!$B$4,Setup!$B$21&gt;0),1,0))))</f>
        <v/>
      </c>
      <c r="BM10" s="22">
        <f>IF(BL10="","",BL10-Setup!$C$21)</f>
        <v/>
      </c>
      <c r="BN10" s="22">
        <f>IF(BL10="","",BL10+Setup!$D$21)</f>
        <v/>
      </c>
      <c r="BO10" s="21" t="n"/>
      <c r="BP10" s="12">
        <f>IF(BL10="","",IF(BO10="",IF(TODAY()&gt;BN10,"Overdue",IF(TODAY()&gt;=BM10,"In window",IF(BM10-TODAY()&lt;=Setup!$B$6,"Opens soon","Upcoming"))),IF(BO10="missed","Missed",IF(OR(BO10&lt;BM10,BO10&gt;BN10),"Done - out of window","Done"))))</f>
        <v/>
      </c>
      <c r="BQ10" s="23">
        <f>IF(OR(BL10="",BO10&lt;&gt;""),"",BN10-TODAY())</f>
        <v/>
      </c>
      <c r="BR10" s="22">
        <f>IF(Setup!$B$22="","",IF(AND(Setup!$B$5,Setup!$B$21&lt;&gt;"",Setup!$B$21&gt;=0,Setup!$B$22&gt;Setup!$B$21),IF(OR(BO10="",BO10="missed"),IF(BL10="","",BL10+(Setup!$B$22-Setup!$B$21)),BO10+(Setup!$B$22-Setup!$B$21)),IF($C10="",IF(Setup!$B$22&lt;0,IF($B10="","",$B10+Setup!$B$22-Setup!$B$7),""),$C10+Setup!$B$22-IF(AND(Setup!$B$4,Setup!$B$22&gt;0),1,0))))</f>
        <v/>
      </c>
      <c r="BS10" s="22">
        <f>IF(BR10="","",BR10-Setup!$C$22)</f>
        <v/>
      </c>
      <c r="BT10" s="22">
        <f>IF(BR10="","",BR10+Setup!$D$22)</f>
        <v/>
      </c>
      <c r="BU10" s="21" t="n"/>
      <c r="BV10" s="12">
        <f>IF(BR10="","",IF(BU10="",IF(TODAY()&gt;BT10,"Overdue",IF(TODAY()&gt;=BS10,"In window",IF(BS10-TODAY()&lt;=Setup!$B$6,"Opens soon","Upcoming"))),IF(BU10="missed","Missed",IF(OR(BU10&lt;BS10,BU10&gt;BT10),"Done - out of window","Done"))))</f>
        <v/>
      </c>
      <c r="BW10" s="23">
        <f>IF(OR(BR10="",BU10&lt;&gt;""),"",BT10-TODAY())</f>
        <v/>
      </c>
    </row>
    <row r="11">
      <c r="A11" s="16" t="n"/>
      <c r="B11" s="21" t="n"/>
      <c r="C11" s="21" t="n"/>
      <c r="D11" s="22">
        <f>IF(Setup!$B$11="","",IF($C11="",IF(Setup!$B$11&lt;0,IF($B11="","",$B11+Setup!$B$11-Setup!$B$7),""),$C11+Setup!$B$11-IF(AND(Setup!$B$4,Setup!$B$11&gt;0),1,0)))</f>
        <v/>
      </c>
      <c r="E11" s="22">
        <f>IF(D11="","",D11-Setup!$C$11)</f>
        <v/>
      </c>
      <c r="F11" s="22">
        <f>IF(D11="","",D11+Setup!$D$11)</f>
        <v/>
      </c>
      <c r="G11" s="21" t="n"/>
      <c r="H11" s="12">
        <f>IF(D11="","",IF(G11="",IF(TODAY()&gt;F11,"Overdue",IF(TODAY()&gt;=E11,"In window",IF(E11-TODAY()&lt;=Setup!$B$6,"Opens soon","Upcoming"))),IF(G11="missed","Missed",IF(OR(G11&lt;E11,G11&gt;F11),"Done - out of window","Done"))))</f>
        <v/>
      </c>
      <c r="I11" s="23">
        <f>IF(OR(D11="",G11&lt;&gt;""),"",F11-TODAY())</f>
        <v/>
      </c>
      <c r="J11" s="22">
        <f>IF(Setup!$B$12="","",IF(AND(Setup!$B$5,Setup!$B$11&lt;&gt;"",Setup!$B$11&gt;=0,Setup!$B$12&gt;Setup!$B$11),IF(OR(G11="",G11="missed"),IF(D11="","",D11+(Setup!$B$12-Setup!$B$11)),G11+(Setup!$B$12-Setup!$B$11)),IF($C11="",IF(Setup!$B$12&lt;0,IF($B11="","",$B11+Setup!$B$12-Setup!$B$7),""),$C11+Setup!$B$12-IF(AND(Setup!$B$4,Setup!$B$12&gt;0),1,0))))</f>
        <v/>
      </c>
      <c r="K11" s="22">
        <f>IF(J11="","",J11-Setup!$C$12)</f>
        <v/>
      </c>
      <c r="L11" s="22">
        <f>IF(J11="","",J11+Setup!$D$12)</f>
        <v/>
      </c>
      <c r="M11" s="21" t="n"/>
      <c r="N11" s="12">
        <f>IF(J11="","",IF(M11="",IF(TODAY()&gt;L11,"Overdue",IF(TODAY()&gt;=K11,"In window",IF(K11-TODAY()&lt;=Setup!$B$6,"Opens soon","Upcoming"))),IF(M11="missed","Missed",IF(OR(M11&lt;K11,M11&gt;L11),"Done - out of window","Done"))))</f>
        <v/>
      </c>
      <c r="O11" s="23">
        <f>IF(OR(J11="",M11&lt;&gt;""),"",L11-TODAY())</f>
        <v/>
      </c>
      <c r="P11" s="22">
        <f>IF(Setup!$B$13="","",IF(AND(Setup!$B$5,Setup!$B$12&lt;&gt;"",Setup!$B$12&gt;=0,Setup!$B$13&gt;Setup!$B$12),IF(OR(M11="",M11="missed"),IF(J11="","",J11+(Setup!$B$13-Setup!$B$12)),M11+(Setup!$B$13-Setup!$B$12)),IF($C11="",IF(Setup!$B$13&lt;0,IF($B11="","",$B11+Setup!$B$13-Setup!$B$7),""),$C11+Setup!$B$13-IF(AND(Setup!$B$4,Setup!$B$13&gt;0),1,0))))</f>
        <v/>
      </c>
      <c r="Q11" s="22">
        <f>IF(P11="","",P11-Setup!$C$13)</f>
        <v/>
      </c>
      <c r="R11" s="22">
        <f>IF(P11="","",P11+Setup!$D$13)</f>
        <v/>
      </c>
      <c r="S11" s="21" t="n"/>
      <c r="T11" s="12">
        <f>IF(P11="","",IF(S11="",IF(TODAY()&gt;R11,"Overdue",IF(TODAY()&gt;=Q11,"In window",IF(Q11-TODAY()&lt;=Setup!$B$6,"Opens soon","Upcoming"))),IF(S11="missed","Missed",IF(OR(S11&lt;Q11,S11&gt;R11),"Done - out of window","Done"))))</f>
        <v/>
      </c>
      <c r="U11" s="23">
        <f>IF(OR(P11="",S11&lt;&gt;""),"",R11-TODAY())</f>
        <v/>
      </c>
      <c r="V11" s="22">
        <f>IF(Setup!$B$14="","",IF(AND(Setup!$B$5,Setup!$B$13&lt;&gt;"",Setup!$B$13&gt;=0,Setup!$B$14&gt;Setup!$B$13),IF(OR(S11="",S11="missed"),IF(P11="","",P11+(Setup!$B$14-Setup!$B$13)),S11+(Setup!$B$14-Setup!$B$13)),IF($C11="",IF(Setup!$B$14&lt;0,IF($B11="","",$B11+Setup!$B$14-Setup!$B$7),""),$C11+Setup!$B$14-IF(AND(Setup!$B$4,Setup!$B$14&gt;0),1,0))))</f>
        <v/>
      </c>
      <c r="W11" s="22">
        <f>IF(V11="","",V11-Setup!$C$14)</f>
        <v/>
      </c>
      <c r="X11" s="22">
        <f>IF(V11="","",V11+Setup!$D$14)</f>
        <v/>
      </c>
      <c r="Y11" s="21" t="n"/>
      <c r="Z11" s="12">
        <f>IF(V11="","",IF(Y11="",IF(TODAY()&gt;X11,"Overdue",IF(TODAY()&gt;=W11,"In window",IF(W11-TODAY()&lt;=Setup!$B$6,"Opens soon","Upcoming"))),IF(Y11="missed","Missed",IF(OR(Y11&lt;W11,Y11&gt;X11),"Done - out of window","Done"))))</f>
        <v/>
      </c>
      <c r="AA11" s="23">
        <f>IF(OR(V11="",Y11&lt;&gt;""),"",X11-TODAY())</f>
        <v/>
      </c>
      <c r="AB11" s="22">
        <f>IF(Setup!$B$15="","",IF(AND(Setup!$B$5,Setup!$B$14&lt;&gt;"",Setup!$B$14&gt;=0,Setup!$B$15&gt;Setup!$B$14),IF(OR(Y11="",Y11="missed"),IF(V11="","",V11+(Setup!$B$15-Setup!$B$14)),Y11+(Setup!$B$15-Setup!$B$14)),IF($C11="",IF(Setup!$B$15&lt;0,IF($B11="","",$B11+Setup!$B$15-Setup!$B$7),""),$C11+Setup!$B$15-IF(AND(Setup!$B$4,Setup!$B$15&gt;0),1,0))))</f>
        <v/>
      </c>
      <c r="AC11" s="22">
        <f>IF(AB11="","",AB11-Setup!$C$15)</f>
        <v/>
      </c>
      <c r="AD11" s="22">
        <f>IF(AB11="","",AB11+Setup!$D$15)</f>
        <v/>
      </c>
      <c r="AE11" s="21" t="n"/>
      <c r="AF11" s="12">
        <f>IF(AB11="","",IF(AE11="",IF(TODAY()&gt;AD11,"Overdue",IF(TODAY()&gt;=AC11,"In window",IF(AC11-TODAY()&lt;=Setup!$B$6,"Opens soon","Upcoming"))),IF(AE11="missed","Missed",IF(OR(AE11&lt;AC11,AE11&gt;AD11),"Done - out of window","Done"))))</f>
        <v/>
      </c>
      <c r="AG11" s="23">
        <f>IF(OR(AB11="",AE11&lt;&gt;""),"",AD11-TODAY())</f>
        <v/>
      </c>
      <c r="AH11" s="22">
        <f>IF(Setup!$B$16="","",IF(AND(Setup!$B$5,Setup!$B$15&lt;&gt;"",Setup!$B$15&gt;=0,Setup!$B$16&gt;Setup!$B$15),IF(OR(AE11="",AE11="missed"),IF(AB11="","",AB11+(Setup!$B$16-Setup!$B$15)),AE11+(Setup!$B$16-Setup!$B$15)),IF($C11="",IF(Setup!$B$16&lt;0,IF($B11="","",$B11+Setup!$B$16-Setup!$B$7),""),$C11+Setup!$B$16-IF(AND(Setup!$B$4,Setup!$B$16&gt;0),1,0))))</f>
        <v/>
      </c>
      <c r="AI11" s="22">
        <f>IF(AH11="","",AH11-Setup!$C$16)</f>
        <v/>
      </c>
      <c r="AJ11" s="22">
        <f>IF(AH11="","",AH11+Setup!$D$16)</f>
        <v/>
      </c>
      <c r="AK11" s="21" t="n"/>
      <c r="AL11" s="12">
        <f>IF(AH11="","",IF(AK11="",IF(TODAY()&gt;AJ11,"Overdue",IF(TODAY()&gt;=AI11,"In window",IF(AI11-TODAY()&lt;=Setup!$B$6,"Opens soon","Upcoming"))),IF(AK11="missed","Missed",IF(OR(AK11&lt;AI11,AK11&gt;AJ11),"Done - out of window","Done"))))</f>
        <v/>
      </c>
      <c r="AM11" s="23">
        <f>IF(OR(AH11="",AK11&lt;&gt;""),"",AJ11-TODAY())</f>
        <v/>
      </c>
      <c r="AN11" s="22">
        <f>IF(Setup!$B$17="","",IF(AND(Setup!$B$5,Setup!$B$16&lt;&gt;"",Setup!$B$16&gt;=0,Setup!$B$17&gt;Setup!$B$16),IF(OR(AK11="",AK11="missed"),IF(AH11="","",AH11+(Setup!$B$17-Setup!$B$16)),AK11+(Setup!$B$17-Setup!$B$16)),IF($C11="",IF(Setup!$B$17&lt;0,IF($B11="","",$B11+Setup!$B$17-Setup!$B$7),""),$C11+Setup!$B$17-IF(AND(Setup!$B$4,Setup!$B$17&gt;0),1,0))))</f>
        <v/>
      </c>
      <c r="AO11" s="22">
        <f>IF(AN11="","",AN11-Setup!$C$17)</f>
        <v/>
      </c>
      <c r="AP11" s="22">
        <f>IF(AN11="","",AN11+Setup!$D$17)</f>
        <v/>
      </c>
      <c r="AQ11" s="21" t="n"/>
      <c r="AR11" s="12">
        <f>IF(AN11="","",IF(AQ11="",IF(TODAY()&gt;AP11,"Overdue",IF(TODAY()&gt;=AO11,"In window",IF(AO11-TODAY()&lt;=Setup!$B$6,"Opens soon","Upcoming"))),IF(AQ11="missed","Missed",IF(OR(AQ11&lt;AO11,AQ11&gt;AP11),"Done - out of window","Done"))))</f>
        <v/>
      </c>
      <c r="AS11" s="23">
        <f>IF(OR(AN11="",AQ11&lt;&gt;""),"",AP11-TODAY())</f>
        <v/>
      </c>
      <c r="AT11" s="22">
        <f>IF(Setup!$B$18="","",IF(AND(Setup!$B$5,Setup!$B$17&lt;&gt;"",Setup!$B$17&gt;=0,Setup!$B$18&gt;Setup!$B$17),IF(OR(AQ11="",AQ11="missed"),IF(AN11="","",AN11+(Setup!$B$18-Setup!$B$17)),AQ11+(Setup!$B$18-Setup!$B$17)),IF($C11="",IF(Setup!$B$18&lt;0,IF($B11="","",$B11+Setup!$B$18-Setup!$B$7),""),$C11+Setup!$B$18-IF(AND(Setup!$B$4,Setup!$B$18&gt;0),1,0))))</f>
        <v/>
      </c>
      <c r="AU11" s="22">
        <f>IF(AT11="","",AT11-Setup!$C$18)</f>
        <v/>
      </c>
      <c r="AV11" s="22">
        <f>IF(AT11="","",AT11+Setup!$D$18)</f>
        <v/>
      </c>
      <c r="AW11" s="21" t="n"/>
      <c r="AX11" s="12">
        <f>IF(AT11="","",IF(AW11="",IF(TODAY()&gt;AV11,"Overdue",IF(TODAY()&gt;=AU11,"In window",IF(AU11-TODAY()&lt;=Setup!$B$6,"Opens soon","Upcoming"))),IF(AW11="missed","Missed",IF(OR(AW11&lt;AU11,AW11&gt;AV11),"Done - out of window","Done"))))</f>
        <v/>
      </c>
      <c r="AY11" s="23">
        <f>IF(OR(AT11="",AW11&lt;&gt;""),"",AV11-TODAY())</f>
        <v/>
      </c>
      <c r="AZ11" s="22">
        <f>IF(Setup!$B$19="","",IF(AND(Setup!$B$5,Setup!$B$18&lt;&gt;"",Setup!$B$18&gt;=0,Setup!$B$19&gt;Setup!$B$18),IF(OR(AW11="",AW11="missed"),IF(AT11="","",AT11+(Setup!$B$19-Setup!$B$18)),AW11+(Setup!$B$19-Setup!$B$18)),IF($C11="",IF(Setup!$B$19&lt;0,IF($B11="","",$B11+Setup!$B$19-Setup!$B$7),""),$C11+Setup!$B$19-IF(AND(Setup!$B$4,Setup!$B$19&gt;0),1,0))))</f>
        <v/>
      </c>
      <c r="BA11" s="22">
        <f>IF(AZ11="","",AZ11-Setup!$C$19)</f>
        <v/>
      </c>
      <c r="BB11" s="22">
        <f>IF(AZ11="","",AZ11+Setup!$D$19)</f>
        <v/>
      </c>
      <c r="BC11" s="21" t="n"/>
      <c r="BD11" s="12">
        <f>IF(AZ11="","",IF(BC11="",IF(TODAY()&gt;BB11,"Overdue",IF(TODAY()&gt;=BA11,"In window",IF(BA11-TODAY()&lt;=Setup!$B$6,"Opens soon","Upcoming"))),IF(BC11="missed","Missed",IF(OR(BC11&lt;BA11,BC11&gt;BB11),"Done - out of window","Done"))))</f>
        <v/>
      </c>
      <c r="BE11" s="23">
        <f>IF(OR(AZ11="",BC11&lt;&gt;""),"",BB11-TODAY())</f>
        <v/>
      </c>
      <c r="BF11" s="22">
        <f>IF(Setup!$B$20="","",IF(AND(Setup!$B$5,Setup!$B$19&lt;&gt;"",Setup!$B$19&gt;=0,Setup!$B$20&gt;Setup!$B$19),IF(OR(BC11="",BC11="missed"),IF(AZ11="","",AZ11+(Setup!$B$20-Setup!$B$19)),BC11+(Setup!$B$20-Setup!$B$19)),IF($C11="",IF(Setup!$B$20&lt;0,IF($B11="","",$B11+Setup!$B$20-Setup!$B$7),""),$C11+Setup!$B$20-IF(AND(Setup!$B$4,Setup!$B$20&gt;0),1,0))))</f>
        <v/>
      </c>
      <c r="BG11" s="22">
        <f>IF(BF11="","",BF11-Setup!$C$20)</f>
        <v/>
      </c>
      <c r="BH11" s="22">
        <f>IF(BF11="","",BF11+Setup!$D$20)</f>
        <v/>
      </c>
      <c r="BI11" s="21" t="n"/>
      <c r="BJ11" s="12">
        <f>IF(BF11="","",IF(BI11="",IF(TODAY()&gt;BH11,"Overdue",IF(TODAY()&gt;=BG11,"In window",IF(BG11-TODAY()&lt;=Setup!$B$6,"Opens soon","Upcoming"))),IF(BI11="missed","Missed",IF(OR(BI11&lt;BG11,BI11&gt;BH11),"Done - out of window","Done"))))</f>
        <v/>
      </c>
      <c r="BK11" s="23">
        <f>IF(OR(BF11="",BI11&lt;&gt;""),"",BH11-TODAY())</f>
        <v/>
      </c>
      <c r="BL11" s="22">
        <f>IF(Setup!$B$21="","",IF(AND(Setup!$B$5,Setup!$B$20&lt;&gt;"",Setup!$B$20&gt;=0,Setup!$B$21&gt;Setup!$B$20),IF(OR(BI11="",BI11="missed"),IF(BF11="","",BF11+(Setup!$B$21-Setup!$B$20)),BI11+(Setup!$B$21-Setup!$B$20)),IF($C11="",IF(Setup!$B$21&lt;0,IF($B11="","",$B11+Setup!$B$21-Setup!$B$7),""),$C11+Setup!$B$21-IF(AND(Setup!$B$4,Setup!$B$21&gt;0),1,0))))</f>
        <v/>
      </c>
      <c r="BM11" s="22">
        <f>IF(BL11="","",BL11-Setup!$C$21)</f>
        <v/>
      </c>
      <c r="BN11" s="22">
        <f>IF(BL11="","",BL11+Setup!$D$21)</f>
        <v/>
      </c>
      <c r="BO11" s="21" t="n"/>
      <c r="BP11" s="12">
        <f>IF(BL11="","",IF(BO11="",IF(TODAY()&gt;BN11,"Overdue",IF(TODAY()&gt;=BM11,"In window",IF(BM11-TODAY()&lt;=Setup!$B$6,"Opens soon","Upcoming"))),IF(BO11="missed","Missed",IF(OR(BO11&lt;BM11,BO11&gt;BN11),"Done - out of window","Done"))))</f>
        <v/>
      </c>
      <c r="BQ11" s="23">
        <f>IF(OR(BL11="",BO11&lt;&gt;""),"",BN11-TODAY())</f>
        <v/>
      </c>
      <c r="BR11" s="22">
        <f>IF(Setup!$B$22="","",IF(AND(Setup!$B$5,Setup!$B$21&lt;&gt;"",Setup!$B$21&gt;=0,Setup!$B$22&gt;Setup!$B$21),IF(OR(BO11="",BO11="missed"),IF(BL11="","",BL11+(Setup!$B$22-Setup!$B$21)),BO11+(Setup!$B$22-Setup!$B$21)),IF($C11="",IF(Setup!$B$22&lt;0,IF($B11="","",$B11+Setup!$B$22-Setup!$B$7),""),$C11+Setup!$B$22-IF(AND(Setup!$B$4,Setup!$B$22&gt;0),1,0))))</f>
        <v/>
      </c>
      <c r="BS11" s="22">
        <f>IF(BR11="","",BR11-Setup!$C$22)</f>
        <v/>
      </c>
      <c r="BT11" s="22">
        <f>IF(BR11="","",BR11+Setup!$D$22)</f>
        <v/>
      </c>
      <c r="BU11" s="21" t="n"/>
      <c r="BV11" s="12">
        <f>IF(BR11="","",IF(BU11="",IF(TODAY()&gt;BT11,"Overdue",IF(TODAY()&gt;=BS11,"In window",IF(BS11-TODAY()&lt;=Setup!$B$6,"Opens soon","Upcoming"))),IF(BU11="missed","Missed",IF(OR(BU11&lt;BS11,BU11&gt;BT11),"Done - out of window","Done"))))</f>
        <v/>
      </c>
      <c r="BW11" s="23">
        <f>IF(OR(BR11="",BU11&lt;&gt;""),"",BT11-TODAY())</f>
        <v/>
      </c>
    </row>
    <row r="12">
      <c r="A12" s="16" t="n"/>
      <c r="B12" s="21" t="n"/>
      <c r="C12" s="21" t="n"/>
      <c r="D12" s="22">
        <f>IF(Setup!$B$11="","",IF($C12="",IF(Setup!$B$11&lt;0,IF($B12="","",$B12+Setup!$B$11-Setup!$B$7),""),$C12+Setup!$B$11-IF(AND(Setup!$B$4,Setup!$B$11&gt;0),1,0)))</f>
        <v/>
      </c>
      <c r="E12" s="22">
        <f>IF(D12="","",D12-Setup!$C$11)</f>
        <v/>
      </c>
      <c r="F12" s="22">
        <f>IF(D12="","",D12+Setup!$D$11)</f>
        <v/>
      </c>
      <c r="G12" s="21" t="n"/>
      <c r="H12" s="12">
        <f>IF(D12="","",IF(G12="",IF(TODAY()&gt;F12,"Overdue",IF(TODAY()&gt;=E12,"In window",IF(E12-TODAY()&lt;=Setup!$B$6,"Opens soon","Upcoming"))),IF(G12="missed","Missed",IF(OR(G12&lt;E12,G12&gt;F12),"Done - out of window","Done"))))</f>
        <v/>
      </c>
      <c r="I12" s="23">
        <f>IF(OR(D12="",G12&lt;&gt;""),"",F12-TODAY())</f>
        <v/>
      </c>
      <c r="J12" s="22">
        <f>IF(Setup!$B$12="","",IF(AND(Setup!$B$5,Setup!$B$11&lt;&gt;"",Setup!$B$11&gt;=0,Setup!$B$12&gt;Setup!$B$11),IF(OR(G12="",G12="missed"),IF(D12="","",D12+(Setup!$B$12-Setup!$B$11)),G12+(Setup!$B$12-Setup!$B$11)),IF($C12="",IF(Setup!$B$12&lt;0,IF($B12="","",$B12+Setup!$B$12-Setup!$B$7),""),$C12+Setup!$B$12-IF(AND(Setup!$B$4,Setup!$B$12&gt;0),1,0))))</f>
        <v/>
      </c>
      <c r="K12" s="22">
        <f>IF(J12="","",J12-Setup!$C$12)</f>
        <v/>
      </c>
      <c r="L12" s="22">
        <f>IF(J12="","",J12+Setup!$D$12)</f>
        <v/>
      </c>
      <c r="M12" s="21" t="n"/>
      <c r="N12" s="12">
        <f>IF(J12="","",IF(M12="",IF(TODAY()&gt;L12,"Overdue",IF(TODAY()&gt;=K12,"In window",IF(K12-TODAY()&lt;=Setup!$B$6,"Opens soon","Upcoming"))),IF(M12="missed","Missed",IF(OR(M12&lt;K12,M12&gt;L12),"Done - out of window","Done"))))</f>
        <v/>
      </c>
      <c r="O12" s="23">
        <f>IF(OR(J12="",M12&lt;&gt;""),"",L12-TODAY())</f>
        <v/>
      </c>
      <c r="P12" s="22">
        <f>IF(Setup!$B$13="","",IF(AND(Setup!$B$5,Setup!$B$12&lt;&gt;"",Setup!$B$12&gt;=0,Setup!$B$13&gt;Setup!$B$12),IF(OR(M12="",M12="missed"),IF(J12="","",J12+(Setup!$B$13-Setup!$B$12)),M12+(Setup!$B$13-Setup!$B$12)),IF($C12="",IF(Setup!$B$13&lt;0,IF($B12="","",$B12+Setup!$B$13-Setup!$B$7),""),$C12+Setup!$B$13-IF(AND(Setup!$B$4,Setup!$B$13&gt;0),1,0))))</f>
        <v/>
      </c>
      <c r="Q12" s="22">
        <f>IF(P12="","",P12-Setup!$C$13)</f>
        <v/>
      </c>
      <c r="R12" s="22">
        <f>IF(P12="","",P12+Setup!$D$13)</f>
        <v/>
      </c>
      <c r="S12" s="21" t="n"/>
      <c r="T12" s="12">
        <f>IF(P12="","",IF(S12="",IF(TODAY()&gt;R12,"Overdue",IF(TODAY()&gt;=Q12,"In window",IF(Q12-TODAY()&lt;=Setup!$B$6,"Opens soon","Upcoming"))),IF(S12="missed","Missed",IF(OR(S12&lt;Q12,S12&gt;R12),"Done - out of window","Done"))))</f>
        <v/>
      </c>
      <c r="U12" s="23">
        <f>IF(OR(P12="",S12&lt;&gt;""),"",R12-TODAY())</f>
        <v/>
      </c>
      <c r="V12" s="22">
        <f>IF(Setup!$B$14="","",IF(AND(Setup!$B$5,Setup!$B$13&lt;&gt;"",Setup!$B$13&gt;=0,Setup!$B$14&gt;Setup!$B$13),IF(OR(S12="",S12="missed"),IF(P12="","",P12+(Setup!$B$14-Setup!$B$13)),S12+(Setup!$B$14-Setup!$B$13)),IF($C12="",IF(Setup!$B$14&lt;0,IF($B12="","",$B12+Setup!$B$14-Setup!$B$7),""),$C12+Setup!$B$14-IF(AND(Setup!$B$4,Setup!$B$14&gt;0),1,0))))</f>
        <v/>
      </c>
      <c r="W12" s="22">
        <f>IF(V12="","",V12-Setup!$C$14)</f>
        <v/>
      </c>
      <c r="X12" s="22">
        <f>IF(V12="","",V12+Setup!$D$14)</f>
        <v/>
      </c>
      <c r="Y12" s="21" t="n"/>
      <c r="Z12" s="12">
        <f>IF(V12="","",IF(Y12="",IF(TODAY()&gt;X12,"Overdue",IF(TODAY()&gt;=W12,"In window",IF(W12-TODAY()&lt;=Setup!$B$6,"Opens soon","Upcoming"))),IF(Y12="missed","Missed",IF(OR(Y12&lt;W12,Y12&gt;X12),"Done - out of window","Done"))))</f>
        <v/>
      </c>
      <c r="AA12" s="23">
        <f>IF(OR(V12="",Y12&lt;&gt;""),"",X12-TODAY())</f>
        <v/>
      </c>
      <c r="AB12" s="22">
        <f>IF(Setup!$B$15="","",IF(AND(Setup!$B$5,Setup!$B$14&lt;&gt;"",Setup!$B$14&gt;=0,Setup!$B$15&gt;Setup!$B$14),IF(OR(Y12="",Y12="missed"),IF(V12="","",V12+(Setup!$B$15-Setup!$B$14)),Y12+(Setup!$B$15-Setup!$B$14)),IF($C12="",IF(Setup!$B$15&lt;0,IF($B12="","",$B12+Setup!$B$15-Setup!$B$7),""),$C12+Setup!$B$15-IF(AND(Setup!$B$4,Setup!$B$15&gt;0),1,0))))</f>
        <v/>
      </c>
      <c r="AC12" s="22">
        <f>IF(AB12="","",AB12-Setup!$C$15)</f>
        <v/>
      </c>
      <c r="AD12" s="22">
        <f>IF(AB12="","",AB12+Setup!$D$15)</f>
        <v/>
      </c>
      <c r="AE12" s="21" t="n"/>
      <c r="AF12" s="12">
        <f>IF(AB12="","",IF(AE12="",IF(TODAY()&gt;AD12,"Overdue",IF(TODAY()&gt;=AC12,"In window",IF(AC12-TODAY()&lt;=Setup!$B$6,"Opens soon","Upcoming"))),IF(AE12="missed","Missed",IF(OR(AE12&lt;AC12,AE12&gt;AD12),"Done - out of window","Done"))))</f>
        <v/>
      </c>
      <c r="AG12" s="23">
        <f>IF(OR(AB12="",AE12&lt;&gt;""),"",AD12-TODAY())</f>
        <v/>
      </c>
      <c r="AH12" s="22">
        <f>IF(Setup!$B$16="","",IF(AND(Setup!$B$5,Setup!$B$15&lt;&gt;"",Setup!$B$15&gt;=0,Setup!$B$16&gt;Setup!$B$15),IF(OR(AE12="",AE12="missed"),IF(AB12="","",AB12+(Setup!$B$16-Setup!$B$15)),AE12+(Setup!$B$16-Setup!$B$15)),IF($C12="",IF(Setup!$B$16&lt;0,IF($B12="","",$B12+Setup!$B$16-Setup!$B$7),""),$C12+Setup!$B$16-IF(AND(Setup!$B$4,Setup!$B$16&gt;0),1,0))))</f>
        <v/>
      </c>
      <c r="AI12" s="22">
        <f>IF(AH12="","",AH12-Setup!$C$16)</f>
        <v/>
      </c>
      <c r="AJ12" s="22">
        <f>IF(AH12="","",AH12+Setup!$D$16)</f>
        <v/>
      </c>
      <c r="AK12" s="21" t="n"/>
      <c r="AL12" s="12">
        <f>IF(AH12="","",IF(AK12="",IF(TODAY()&gt;AJ12,"Overdue",IF(TODAY()&gt;=AI12,"In window",IF(AI12-TODAY()&lt;=Setup!$B$6,"Opens soon","Upcoming"))),IF(AK12="missed","Missed",IF(OR(AK12&lt;AI12,AK12&gt;AJ12),"Done - out of window","Done"))))</f>
        <v/>
      </c>
      <c r="AM12" s="23">
        <f>IF(OR(AH12="",AK12&lt;&gt;""),"",AJ12-TODAY())</f>
        <v/>
      </c>
      <c r="AN12" s="22">
        <f>IF(Setup!$B$17="","",IF(AND(Setup!$B$5,Setup!$B$16&lt;&gt;"",Setup!$B$16&gt;=0,Setup!$B$17&gt;Setup!$B$16),IF(OR(AK12="",AK12="missed"),IF(AH12="","",AH12+(Setup!$B$17-Setup!$B$16)),AK12+(Setup!$B$17-Setup!$B$16)),IF($C12="",IF(Setup!$B$17&lt;0,IF($B12="","",$B12+Setup!$B$17-Setup!$B$7),""),$C12+Setup!$B$17-IF(AND(Setup!$B$4,Setup!$B$17&gt;0),1,0))))</f>
        <v/>
      </c>
      <c r="AO12" s="22">
        <f>IF(AN12="","",AN12-Setup!$C$17)</f>
        <v/>
      </c>
      <c r="AP12" s="22">
        <f>IF(AN12="","",AN12+Setup!$D$17)</f>
        <v/>
      </c>
      <c r="AQ12" s="21" t="n"/>
      <c r="AR12" s="12">
        <f>IF(AN12="","",IF(AQ12="",IF(TODAY()&gt;AP12,"Overdue",IF(TODAY()&gt;=AO12,"In window",IF(AO12-TODAY()&lt;=Setup!$B$6,"Opens soon","Upcoming"))),IF(AQ12="missed","Missed",IF(OR(AQ12&lt;AO12,AQ12&gt;AP12),"Done - out of window","Done"))))</f>
        <v/>
      </c>
      <c r="AS12" s="23">
        <f>IF(OR(AN12="",AQ12&lt;&gt;""),"",AP12-TODAY())</f>
        <v/>
      </c>
      <c r="AT12" s="22">
        <f>IF(Setup!$B$18="","",IF(AND(Setup!$B$5,Setup!$B$17&lt;&gt;"",Setup!$B$17&gt;=0,Setup!$B$18&gt;Setup!$B$17),IF(OR(AQ12="",AQ12="missed"),IF(AN12="","",AN12+(Setup!$B$18-Setup!$B$17)),AQ12+(Setup!$B$18-Setup!$B$17)),IF($C12="",IF(Setup!$B$18&lt;0,IF($B12="","",$B12+Setup!$B$18-Setup!$B$7),""),$C12+Setup!$B$18-IF(AND(Setup!$B$4,Setup!$B$18&gt;0),1,0))))</f>
        <v/>
      </c>
      <c r="AU12" s="22">
        <f>IF(AT12="","",AT12-Setup!$C$18)</f>
        <v/>
      </c>
      <c r="AV12" s="22">
        <f>IF(AT12="","",AT12+Setup!$D$18)</f>
        <v/>
      </c>
      <c r="AW12" s="21" t="n"/>
      <c r="AX12" s="12">
        <f>IF(AT12="","",IF(AW12="",IF(TODAY()&gt;AV12,"Overdue",IF(TODAY()&gt;=AU12,"In window",IF(AU12-TODAY()&lt;=Setup!$B$6,"Opens soon","Upcoming"))),IF(AW12="missed","Missed",IF(OR(AW12&lt;AU12,AW12&gt;AV12),"Done - out of window","Done"))))</f>
        <v/>
      </c>
      <c r="AY12" s="23">
        <f>IF(OR(AT12="",AW12&lt;&gt;""),"",AV12-TODAY())</f>
        <v/>
      </c>
      <c r="AZ12" s="22">
        <f>IF(Setup!$B$19="","",IF(AND(Setup!$B$5,Setup!$B$18&lt;&gt;"",Setup!$B$18&gt;=0,Setup!$B$19&gt;Setup!$B$18),IF(OR(AW12="",AW12="missed"),IF(AT12="","",AT12+(Setup!$B$19-Setup!$B$18)),AW12+(Setup!$B$19-Setup!$B$18)),IF($C12="",IF(Setup!$B$19&lt;0,IF($B12="","",$B12+Setup!$B$19-Setup!$B$7),""),$C12+Setup!$B$19-IF(AND(Setup!$B$4,Setup!$B$19&gt;0),1,0))))</f>
        <v/>
      </c>
      <c r="BA12" s="22">
        <f>IF(AZ12="","",AZ12-Setup!$C$19)</f>
        <v/>
      </c>
      <c r="BB12" s="22">
        <f>IF(AZ12="","",AZ12+Setup!$D$19)</f>
        <v/>
      </c>
      <c r="BC12" s="21" t="n"/>
      <c r="BD12" s="12">
        <f>IF(AZ12="","",IF(BC12="",IF(TODAY()&gt;BB12,"Overdue",IF(TODAY()&gt;=BA12,"In window",IF(BA12-TODAY()&lt;=Setup!$B$6,"Opens soon","Upcoming"))),IF(BC12="missed","Missed",IF(OR(BC12&lt;BA12,BC12&gt;BB12),"Done - out of window","Done"))))</f>
        <v/>
      </c>
      <c r="BE12" s="23">
        <f>IF(OR(AZ12="",BC12&lt;&gt;""),"",BB12-TODAY())</f>
        <v/>
      </c>
      <c r="BF12" s="22">
        <f>IF(Setup!$B$20="","",IF(AND(Setup!$B$5,Setup!$B$19&lt;&gt;"",Setup!$B$19&gt;=0,Setup!$B$20&gt;Setup!$B$19),IF(OR(BC12="",BC12="missed"),IF(AZ12="","",AZ12+(Setup!$B$20-Setup!$B$19)),BC12+(Setup!$B$20-Setup!$B$19)),IF($C12="",IF(Setup!$B$20&lt;0,IF($B12="","",$B12+Setup!$B$20-Setup!$B$7),""),$C12+Setup!$B$20-IF(AND(Setup!$B$4,Setup!$B$20&gt;0),1,0))))</f>
        <v/>
      </c>
      <c r="BG12" s="22">
        <f>IF(BF12="","",BF12-Setup!$C$20)</f>
        <v/>
      </c>
      <c r="BH12" s="22">
        <f>IF(BF12="","",BF12+Setup!$D$20)</f>
        <v/>
      </c>
      <c r="BI12" s="21" t="n"/>
      <c r="BJ12" s="12">
        <f>IF(BF12="","",IF(BI12="",IF(TODAY()&gt;BH12,"Overdue",IF(TODAY()&gt;=BG12,"In window",IF(BG12-TODAY()&lt;=Setup!$B$6,"Opens soon","Upcoming"))),IF(BI12="missed","Missed",IF(OR(BI12&lt;BG12,BI12&gt;BH12),"Done - out of window","Done"))))</f>
        <v/>
      </c>
      <c r="BK12" s="23">
        <f>IF(OR(BF12="",BI12&lt;&gt;""),"",BH12-TODAY())</f>
        <v/>
      </c>
      <c r="BL12" s="22">
        <f>IF(Setup!$B$21="","",IF(AND(Setup!$B$5,Setup!$B$20&lt;&gt;"",Setup!$B$20&gt;=0,Setup!$B$21&gt;Setup!$B$20),IF(OR(BI12="",BI12="missed"),IF(BF12="","",BF12+(Setup!$B$21-Setup!$B$20)),BI12+(Setup!$B$21-Setup!$B$20)),IF($C12="",IF(Setup!$B$21&lt;0,IF($B12="","",$B12+Setup!$B$21-Setup!$B$7),""),$C12+Setup!$B$21-IF(AND(Setup!$B$4,Setup!$B$21&gt;0),1,0))))</f>
        <v/>
      </c>
      <c r="BM12" s="22">
        <f>IF(BL12="","",BL12-Setup!$C$21)</f>
        <v/>
      </c>
      <c r="BN12" s="22">
        <f>IF(BL12="","",BL12+Setup!$D$21)</f>
        <v/>
      </c>
      <c r="BO12" s="21" t="n"/>
      <c r="BP12" s="12">
        <f>IF(BL12="","",IF(BO12="",IF(TODAY()&gt;BN12,"Overdue",IF(TODAY()&gt;=BM12,"In window",IF(BM12-TODAY()&lt;=Setup!$B$6,"Opens soon","Upcoming"))),IF(BO12="missed","Missed",IF(OR(BO12&lt;BM12,BO12&gt;BN12),"Done - out of window","Done"))))</f>
        <v/>
      </c>
      <c r="BQ12" s="23">
        <f>IF(OR(BL12="",BO12&lt;&gt;""),"",BN12-TODAY())</f>
        <v/>
      </c>
      <c r="BR12" s="22">
        <f>IF(Setup!$B$22="","",IF(AND(Setup!$B$5,Setup!$B$21&lt;&gt;"",Setup!$B$21&gt;=0,Setup!$B$22&gt;Setup!$B$21),IF(OR(BO12="",BO12="missed"),IF(BL12="","",BL12+(Setup!$B$22-Setup!$B$21)),BO12+(Setup!$B$22-Setup!$B$21)),IF($C12="",IF(Setup!$B$22&lt;0,IF($B12="","",$B12+Setup!$B$22-Setup!$B$7),""),$C12+Setup!$B$22-IF(AND(Setup!$B$4,Setup!$B$22&gt;0),1,0))))</f>
        <v/>
      </c>
      <c r="BS12" s="22">
        <f>IF(BR12="","",BR12-Setup!$C$22)</f>
        <v/>
      </c>
      <c r="BT12" s="22">
        <f>IF(BR12="","",BR12+Setup!$D$22)</f>
        <v/>
      </c>
      <c r="BU12" s="21" t="n"/>
      <c r="BV12" s="12">
        <f>IF(BR12="","",IF(BU12="",IF(TODAY()&gt;BT12,"Overdue",IF(TODAY()&gt;=BS12,"In window",IF(BS12-TODAY()&lt;=Setup!$B$6,"Opens soon","Upcoming"))),IF(BU12="missed","Missed",IF(OR(BU12&lt;BS12,BU12&gt;BT12),"Done - out of window","Done"))))</f>
        <v/>
      </c>
      <c r="BW12" s="23">
        <f>IF(OR(BR12="",BU12&lt;&gt;""),"",BT12-TODAY())</f>
        <v/>
      </c>
    </row>
    <row r="13">
      <c r="A13" s="16" t="n"/>
      <c r="B13" s="21" t="n"/>
      <c r="C13" s="21" t="n"/>
      <c r="D13" s="22">
        <f>IF(Setup!$B$11="","",IF($C13="",IF(Setup!$B$11&lt;0,IF($B13="","",$B13+Setup!$B$11-Setup!$B$7),""),$C13+Setup!$B$11-IF(AND(Setup!$B$4,Setup!$B$11&gt;0),1,0)))</f>
        <v/>
      </c>
      <c r="E13" s="22">
        <f>IF(D13="","",D13-Setup!$C$11)</f>
        <v/>
      </c>
      <c r="F13" s="22">
        <f>IF(D13="","",D13+Setup!$D$11)</f>
        <v/>
      </c>
      <c r="G13" s="21" t="n"/>
      <c r="H13" s="12">
        <f>IF(D13="","",IF(G13="",IF(TODAY()&gt;F13,"Overdue",IF(TODAY()&gt;=E13,"In window",IF(E13-TODAY()&lt;=Setup!$B$6,"Opens soon","Upcoming"))),IF(G13="missed","Missed",IF(OR(G13&lt;E13,G13&gt;F13),"Done - out of window","Done"))))</f>
        <v/>
      </c>
      <c r="I13" s="23">
        <f>IF(OR(D13="",G13&lt;&gt;""),"",F13-TODAY())</f>
        <v/>
      </c>
      <c r="J13" s="22">
        <f>IF(Setup!$B$12="","",IF(AND(Setup!$B$5,Setup!$B$11&lt;&gt;"",Setup!$B$11&gt;=0,Setup!$B$12&gt;Setup!$B$11),IF(OR(G13="",G13="missed"),IF(D13="","",D13+(Setup!$B$12-Setup!$B$11)),G13+(Setup!$B$12-Setup!$B$11)),IF($C13="",IF(Setup!$B$12&lt;0,IF($B13="","",$B13+Setup!$B$12-Setup!$B$7),""),$C13+Setup!$B$12-IF(AND(Setup!$B$4,Setup!$B$12&gt;0),1,0))))</f>
        <v/>
      </c>
      <c r="K13" s="22">
        <f>IF(J13="","",J13-Setup!$C$12)</f>
        <v/>
      </c>
      <c r="L13" s="22">
        <f>IF(J13="","",J13+Setup!$D$12)</f>
        <v/>
      </c>
      <c r="M13" s="21" t="n"/>
      <c r="N13" s="12">
        <f>IF(J13="","",IF(M13="",IF(TODAY()&gt;L13,"Overdue",IF(TODAY()&gt;=K13,"In window",IF(K13-TODAY()&lt;=Setup!$B$6,"Opens soon","Upcoming"))),IF(M13="missed","Missed",IF(OR(M13&lt;K13,M13&gt;L13),"Done - out of window","Done"))))</f>
        <v/>
      </c>
      <c r="O13" s="23">
        <f>IF(OR(J13="",M13&lt;&gt;""),"",L13-TODAY())</f>
        <v/>
      </c>
      <c r="P13" s="22">
        <f>IF(Setup!$B$13="","",IF(AND(Setup!$B$5,Setup!$B$12&lt;&gt;"",Setup!$B$12&gt;=0,Setup!$B$13&gt;Setup!$B$12),IF(OR(M13="",M13="missed"),IF(J13="","",J13+(Setup!$B$13-Setup!$B$12)),M13+(Setup!$B$13-Setup!$B$12)),IF($C13="",IF(Setup!$B$13&lt;0,IF($B13="","",$B13+Setup!$B$13-Setup!$B$7),""),$C13+Setup!$B$13-IF(AND(Setup!$B$4,Setup!$B$13&gt;0),1,0))))</f>
        <v/>
      </c>
      <c r="Q13" s="22">
        <f>IF(P13="","",P13-Setup!$C$13)</f>
        <v/>
      </c>
      <c r="R13" s="22">
        <f>IF(P13="","",P13+Setup!$D$13)</f>
        <v/>
      </c>
      <c r="S13" s="21" t="n"/>
      <c r="T13" s="12">
        <f>IF(P13="","",IF(S13="",IF(TODAY()&gt;R13,"Overdue",IF(TODAY()&gt;=Q13,"In window",IF(Q13-TODAY()&lt;=Setup!$B$6,"Opens soon","Upcoming"))),IF(S13="missed","Missed",IF(OR(S13&lt;Q13,S13&gt;R13),"Done - out of window","Done"))))</f>
        <v/>
      </c>
      <c r="U13" s="23">
        <f>IF(OR(P13="",S13&lt;&gt;""),"",R13-TODAY())</f>
        <v/>
      </c>
      <c r="V13" s="22">
        <f>IF(Setup!$B$14="","",IF(AND(Setup!$B$5,Setup!$B$13&lt;&gt;"",Setup!$B$13&gt;=0,Setup!$B$14&gt;Setup!$B$13),IF(OR(S13="",S13="missed"),IF(P13="","",P13+(Setup!$B$14-Setup!$B$13)),S13+(Setup!$B$14-Setup!$B$13)),IF($C13="",IF(Setup!$B$14&lt;0,IF($B13="","",$B13+Setup!$B$14-Setup!$B$7),""),$C13+Setup!$B$14-IF(AND(Setup!$B$4,Setup!$B$14&gt;0),1,0))))</f>
        <v/>
      </c>
      <c r="W13" s="22">
        <f>IF(V13="","",V13-Setup!$C$14)</f>
        <v/>
      </c>
      <c r="X13" s="22">
        <f>IF(V13="","",V13+Setup!$D$14)</f>
        <v/>
      </c>
      <c r="Y13" s="21" t="n"/>
      <c r="Z13" s="12">
        <f>IF(V13="","",IF(Y13="",IF(TODAY()&gt;X13,"Overdue",IF(TODAY()&gt;=W13,"In window",IF(W13-TODAY()&lt;=Setup!$B$6,"Opens soon","Upcoming"))),IF(Y13="missed","Missed",IF(OR(Y13&lt;W13,Y13&gt;X13),"Done - out of window","Done"))))</f>
        <v/>
      </c>
      <c r="AA13" s="23">
        <f>IF(OR(V13="",Y13&lt;&gt;""),"",X13-TODAY())</f>
        <v/>
      </c>
      <c r="AB13" s="22">
        <f>IF(Setup!$B$15="","",IF(AND(Setup!$B$5,Setup!$B$14&lt;&gt;"",Setup!$B$14&gt;=0,Setup!$B$15&gt;Setup!$B$14),IF(OR(Y13="",Y13="missed"),IF(V13="","",V13+(Setup!$B$15-Setup!$B$14)),Y13+(Setup!$B$15-Setup!$B$14)),IF($C13="",IF(Setup!$B$15&lt;0,IF($B13="","",$B13+Setup!$B$15-Setup!$B$7),""),$C13+Setup!$B$15-IF(AND(Setup!$B$4,Setup!$B$15&gt;0),1,0))))</f>
        <v/>
      </c>
      <c r="AC13" s="22">
        <f>IF(AB13="","",AB13-Setup!$C$15)</f>
        <v/>
      </c>
      <c r="AD13" s="22">
        <f>IF(AB13="","",AB13+Setup!$D$15)</f>
        <v/>
      </c>
      <c r="AE13" s="21" t="n"/>
      <c r="AF13" s="12">
        <f>IF(AB13="","",IF(AE13="",IF(TODAY()&gt;AD13,"Overdue",IF(TODAY()&gt;=AC13,"In window",IF(AC13-TODAY()&lt;=Setup!$B$6,"Opens soon","Upcoming"))),IF(AE13="missed","Missed",IF(OR(AE13&lt;AC13,AE13&gt;AD13),"Done - out of window","Done"))))</f>
        <v/>
      </c>
      <c r="AG13" s="23">
        <f>IF(OR(AB13="",AE13&lt;&gt;""),"",AD13-TODAY())</f>
        <v/>
      </c>
      <c r="AH13" s="22">
        <f>IF(Setup!$B$16="","",IF(AND(Setup!$B$5,Setup!$B$15&lt;&gt;"",Setup!$B$15&gt;=0,Setup!$B$16&gt;Setup!$B$15),IF(OR(AE13="",AE13="missed"),IF(AB13="","",AB13+(Setup!$B$16-Setup!$B$15)),AE13+(Setup!$B$16-Setup!$B$15)),IF($C13="",IF(Setup!$B$16&lt;0,IF($B13="","",$B13+Setup!$B$16-Setup!$B$7),""),$C13+Setup!$B$16-IF(AND(Setup!$B$4,Setup!$B$16&gt;0),1,0))))</f>
        <v/>
      </c>
      <c r="AI13" s="22">
        <f>IF(AH13="","",AH13-Setup!$C$16)</f>
        <v/>
      </c>
      <c r="AJ13" s="22">
        <f>IF(AH13="","",AH13+Setup!$D$16)</f>
        <v/>
      </c>
      <c r="AK13" s="21" t="n"/>
      <c r="AL13" s="12">
        <f>IF(AH13="","",IF(AK13="",IF(TODAY()&gt;AJ13,"Overdue",IF(TODAY()&gt;=AI13,"In window",IF(AI13-TODAY()&lt;=Setup!$B$6,"Opens soon","Upcoming"))),IF(AK13="missed","Missed",IF(OR(AK13&lt;AI13,AK13&gt;AJ13),"Done - out of window","Done"))))</f>
        <v/>
      </c>
      <c r="AM13" s="23">
        <f>IF(OR(AH13="",AK13&lt;&gt;""),"",AJ13-TODAY())</f>
        <v/>
      </c>
      <c r="AN13" s="22">
        <f>IF(Setup!$B$17="","",IF(AND(Setup!$B$5,Setup!$B$16&lt;&gt;"",Setup!$B$16&gt;=0,Setup!$B$17&gt;Setup!$B$16),IF(OR(AK13="",AK13="missed"),IF(AH13="","",AH13+(Setup!$B$17-Setup!$B$16)),AK13+(Setup!$B$17-Setup!$B$16)),IF($C13="",IF(Setup!$B$17&lt;0,IF($B13="","",$B13+Setup!$B$17-Setup!$B$7),""),$C13+Setup!$B$17-IF(AND(Setup!$B$4,Setup!$B$17&gt;0),1,0))))</f>
        <v/>
      </c>
      <c r="AO13" s="22">
        <f>IF(AN13="","",AN13-Setup!$C$17)</f>
        <v/>
      </c>
      <c r="AP13" s="22">
        <f>IF(AN13="","",AN13+Setup!$D$17)</f>
        <v/>
      </c>
      <c r="AQ13" s="21" t="n"/>
      <c r="AR13" s="12">
        <f>IF(AN13="","",IF(AQ13="",IF(TODAY()&gt;AP13,"Overdue",IF(TODAY()&gt;=AO13,"In window",IF(AO13-TODAY()&lt;=Setup!$B$6,"Opens soon","Upcoming"))),IF(AQ13="missed","Missed",IF(OR(AQ13&lt;AO13,AQ13&gt;AP13),"Done - out of window","Done"))))</f>
        <v/>
      </c>
      <c r="AS13" s="23">
        <f>IF(OR(AN13="",AQ13&lt;&gt;""),"",AP13-TODAY())</f>
        <v/>
      </c>
      <c r="AT13" s="22">
        <f>IF(Setup!$B$18="","",IF(AND(Setup!$B$5,Setup!$B$17&lt;&gt;"",Setup!$B$17&gt;=0,Setup!$B$18&gt;Setup!$B$17),IF(OR(AQ13="",AQ13="missed"),IF(AN13="","",AN13+(Setup!$B$18-Setup!$B$17)),AQ13+(Setup!$B$18-Setup!$B$17)),IF($C13="",IF(Setup!$B$18&lt;0,IF($B13="","",$B13+Setup!$B$18-Setup!$B$7),""),$C13+Setup!$B$18-IF(AND(Setup!$B$4,Setup!$B$18&gt;0),1,0))))</f>
        <v/>
      </c>
      <c r="AU13" s="22">
        <f>IF(AT13="","",AT13-Setup!$C$18)</f>
        <v/>
      </c>
      <c r="AV13" s="22">
        <f>IF(AT13="","",AT13+Setup!$D$18)</f>
        <v/>
      </c>
      <c r="AW13" s="21" t="n"/>
      <c r="AX13" s="12">
        <f>IF(AT13="","",IF(AW13="",IF(TODAY()&gt;AV13,"Overdue",IF(TODAY()&gt;=AU13,"In window",IF(AU13-TODAY()&lt;=Setup!$B$6,"Opens soon","Upcoming"))),IF(AW13="missed","Missed",IF(OR(AW13&lt;AU13,AW13&gt;AV13),"Done - out of window","Done"))))</f>
        <v/>
      </c>
      <c r="AY13" s="23">
        <f>IF(OR(AT13="",AW13&lt;&gt;""),"",AV13-TODAY())</f>
        <v/>
      </c>
      <c r="AZ13" s="22">
        <f>IF(Setup!$B$19="","",IF(AND(Setup!$B$5,Setup!$B$18&lt;&gt;"",Setup!$B$18&gt;=0,Setup!$B$19&gt;Setup!$B$18),IF(OR(AW13="",AW13="missed"),IF(AT13="","",AT13+(Setup!$B$19-Setup!$B$18)),AW13+(Setup!$B$19-Setup!$B$18)),IF($C13="",IF(Setup!$B$19&lt;0,IF($B13="","",$B13+Setup!$B$19-Setup!$B$7),""),$C13+Setup!$B$19-IF(AND(Setup!$B$4,Setup!$B$19&gt;0),1,0))))</f>
        <v/>
      </c>
      <c r="BA13" s="22">
        <f>IF(AZ13="","",AZ13-Setup!$C$19)</f>
        <v/>
      </c>
      <c r="BB13" s="22">
        <f>IF(AZ13="","",AZ13+Setup!$D$19)</f>
        <v/>
      </c>
      <c r="BC13" s="21" t="n"/>
      <c r="BD13" s="12">
        <f>IF(AZ13="","",IF(BC13="",IF(TODAY()&gt;BB13,"Overdue",IF(TODAY()&gt;=BA13,"In window",IF(BA13-TODAY()&lt;=Setup!$B$6,"Opens soon","Upcoming"))),IF(BC13="missed","Missed",IF(OR(BC13&lt;BA13,BC13&gt;BB13),"Done - out of window","Done"))))</f>
        <v/>
      </c>
      <c r="BE13" s="23">
        <f>IF(OR(AZ13="",BC13&lt;&gt;""),"",BB13-TODAY())</f>
        <v/>
      </c>
      <c r="BF13" s="22">
        <f>IF(Setup!$B$20="","",IF(AND(Setup!$B$5,Setup!$B$19&lt;&gt;"",Setup!$B$19&gt;=0,Setup!$B$20&gt;Setup!$B$19),IF(OR(BC13="",BC13="missed"),IF(AZ13="","",AZ13+(Setup!$B$20-Setup!$B$19)),BC13+(Setup!$B$20-Setup!$B$19)),IF($C13="",IF(Setup!$B$20&lt;0,IF($B13="","",$B13+Setup!$B$20-Setup!$B$7),""),$C13+Setup!$B$20-IF(AND(Setup!$B$4,Setup!$B$20&gt;0),1,0))))</f>
        <v/>
      </c>
      <c r="BG13" s="22">
        <f>IF(BF13="","",BF13-Setup!$C$20)</f>
        <v/>
      </c>
      <c r="BH13" s="22">
        <f>IF(BF13="","",BF13+Setup!$D$20)</f>
        <v/>
      </c>
      <c r="BI13" s="21" t="n"/>
      <c r="BJ13" s="12">
        <f>IF(BF13="","",IF(BI13="",IF(TODAY()&gt;BH13,"Overdue",IF(TODAY()&gt;=BG13,"In window",IF(BG13-TODAY()&lt;=Setup!$B$6,"Opens soon","Upcoming"))),IF(BI13="missed","Missed",IF(OR(BI13&lt;BG13,BI13&gt;BH13),"Done - out of window","Done"))))</f>
        <v/>
      </c>
      <c r="BK13" s="23">
        <f>IF(OR(BF13="",BI13&lt;&gt;""),"",BH13-TODAY())</f>
        <v/>
      </c>
      <c r="BL13" s="22">
        <f>IF(Setup!$B$21="","",IF(AND(Setup!$B$5,Setup!$B$20&lt;&gt;"",Setup!$B$20&gt;=0,Setup!$B$21&gt;Setup!$B$20),IF(OR(BI13="",BI13="missed"),IF(BF13="","",BF13+(Setup!$B$21-Setup!$B$20)),BI13+(Setup!$B$21-Setup!$B$20)),IF($C13="",IF(Setup!$B$21&lt;0,IF($B13="","",$B13+Setup!$B$21-Setup!$B$7),""),$C13+Setup!$B$21-IF(AND(Setup!$B$4,Setup!$B$21&gt;0),1,0))))</f>
        <v/>
      </c>
      <c r="BM13" s="22">
        <f>IF(BL13="","",BL13-Setup!$C$21)</f>
        <v/>
      </c>
      <c r="BN13" s="22">
        <f>IF(BL13="","",BL13+Setup!$D$21)</f>
        <v/>
      </c>
      <c r="BO13" s="21" t="n"/>
      <c r="BP13" s="12">
        <f>IF(BL13="","",IF(BO13="",IF(TODAY()&gt;BN13,"Overdue",IF(TODAY()&gt;=BM13,"In window",IF(BM13-TODAY()&lt;=Setup!$B$6,"Opens soon","Upcoming"))),IF(BO13="missed","Missed",IF(OR(BO13&lt;BM13,BO13&gt;BN13),"Done - out of window","Done"))))</f>
        <v/>
      </c>
      <c r="BQ13" s="23">
        <f>IF(OR(BL13="",BO13&lt;&gt;""),"",BN13-TODAY())</f>
        <v/>
      </c>
      <c r="BR13" s="22">
        <f>IF(Setup!$B$22="","",IF(AND(Setup!$B$5,Setup!$B$21&lt;&gt;"",Setup!$B$21&gt;=0,Setup!$B$22&gt;Setup!$B$21),IF(OR(BO13="",BO13="missed"),IF(BL13="","",BL13+(Setup!$B$22-Setup!$B$21)),BO13+(Setup!$B$22-Setup!$B$21)),IF($C13="",IF(Setup!$B$22&lt;0,IF($B13="","",$B13+Setup!$B$22-Setup!$B$7),""),$C13+Setup!$B$22-IF(AND(Setup!$B$4,Setup!$B$22&gt;0),1,0))))</f>
        <v/>
      </c>
      <c r="BS13" s="22">
        <f>IF(BR13="","",BR13-Setup!$C$22)</f>
        <v/>
      </c>
      <c r="BT13" s="22">
        <f>IF(BR13="","",BR13+Setup!$D$22)</f>
        <v/>
      </c>
      <c r="BU13" s="21" t="n"/>
      <c r="BV13" s="12">
        <f>IF(BR13="","",IF(BU13="",IF(TODAY()&gt;BT13,"Overdue",IF(TODAY()&gt;=BS13,"In window",IF(BS13-TODAY()&lt;=Setup!$B$6,"Opens soon","Upcoming"))),IF(BU13="missed","Missed",IF(OR(BU13&lt;BS13,BU13&gt;BT13),"Done - out of window","Done"))))</f>
        <v/>
      </c>
      <c r="BW13" s="23">
        <f>IF(OR(BR13="",BU13&lt;&gt;""),"",BT13-TODAY())</f>
        <v/>
      </c>
    </row>
    <row r="14">
      <c r="A14" s="16" t="n"/>
      <c r="B14" s="21" t="n"/>
      <c r="C14" s="21" t="n"/>
      <c r="D14" s="22">
        <f>IF(Setup!$B$11="","",IF($C14="",IF(Setup!$B$11&lt;0,IF($B14="","",$B14+Setup!$B$11-Setup!$B$7),""),$C14+Setup!$B$11-IF(AND(Setup!$B$4,Setup!$B$11&gt;0),1,0)))</f>
        <v/>
      </c>
      <c r="E14" s="22">
        <f>IF(D14="","",D14-Setup!$C$11)</f>
        <v/>
      </c>
      <c r="F14" s="22">
        <f>IF(D14="","",D14+Setup!$D$11)</f>
        <v/>
      </c>
      <c r="G14" s="21" t="n"/>
      <c r="H14" s="12">
        <f>IF(D14="","",IF(G14="",IF(TODAY()&gt;F14,"Overdue",IF(TODAY()&gt;=E14,"In window",IF(E14-TODAY()&lt;=Setup!$B$6,"Opens soon","Upcoming"))),IF(G14="missed","Missed",IF(OR(G14&lt;E14,G14&gt;F14),"Done - out of window","Done"))))</f>
        <v/>
      </c>
      <c r="I14" s="23">
        <f>IF(OR(D14="",G14&lt;&gt;""),"",F14-TODAY())</f>
        <v/>
      </c>
      <c r="J14" s="22">
        <f>IF(Setup!$B$12="","",IF(AND(Setup!$B$5,Setup!$B$11&lt;&gt;"",Setup!$B$11&gt;=0,Setup!$B$12&gt;Setup!$B$11),IF(OR(G14="",G14="missed"),IF(D14="","",D14+(Setup!$B$12-Setup!$B$11)),G14+(Setup!$B$12-Setup!$B$11)),IF($C14="",IF(Setup!$B$12&lt;0,IF($B14="","",$B14+Setup!$B$12-Setup!$B$7),""),$C14+Setup!$B$12-IF(AND(Setup!$B$4,Setup!$B$12&gt;0),1,0))))</f>
        <v/>
      </c>
      <c r="K14" s="22">
        <f>IF(J14="","",J14-Setup!$C$12)</f>
        <v/>
      </c>
      <c r="L14" s="22">
        <f>IF(J14="","",J14+Setup!$D$12)</f>
        <v/>
      </c>
      <c r="M14" s="21" t="n"/>
      <c r="N14" s="12">
        <f>IF(J14="","",IF(M14="",IF(TODAY()&gt;L14,"Overdue",IF(TODAY()&gt;=K14,"In window",IF(K14-TODAY()&lt;=Setup!$B$6,"Opens soon","Upcoming"))),IF(M14="missed","Missed",IF(OR(M14&lt;K14,M14&gt;L14),"Done - out of window","Done"))))</f>
        <v/>
      </c>
      <c r="O14" s="23">
        <f>IF(OR(J14="",M14&lt;&gt;""),"",L14-TODAY())</f>
        <v/>
      </c>
      <c r="P14" s="22">
        <f>IF(Setup!$B$13="","",IF(AND(Setup!$B$5,Setup!$B$12&lt;&gt;"",Setup!$B$12&gt;=0,Setup!$B$13&gt;Setup!$B$12),IF(OR(M14="",M14="missed"),IF(J14="","",J14+(Setup!$B$13-Setup!$B$12)),M14+(Setup!$B$13-Setup!$B$12)),IF($C14="",IF(Setup!$B$13&lt;0,IF($B14="","",$B14+Setup!$B$13-Setup!$B$7),""),$C14+Setup!$B$13-IF(AND(Setup!$B$4,Setup!$B$13&gt;0),1,0))))</f>
        <v/>
      </c>
      <c r="Q14" s="22">
        <f>IF(P14="","",P14-Setup!$C$13)</f>
        <v/>
      </c>
      <c r="R14" s="22">
        <f>IF(P14="","",P14+Setup!$D$13)</f>
        <v/>
      </c>
      <c r="S14" s="21" t="n"/>
      <c r="T14" s="12">
        <f>IF(P14="","",IF(S14="",IF(TODAY()&gt;R14,"Overdue",IF(TODAY()&gt;=Q14,"In window",IF(Q14-TODAY()&lt;=Setup!$B$6,"Opens soon","Upcoming"))),IF(S14="missed","Missed",IF(OR(S14&lt;Q14,S14&gt;R14),"Done - out of window","Done"))))</f>
        <v/>
      </c>
      <c r="U14" s="23">
        <f>IF(OR(P14="",S14&lt;&gt;""),"",R14-TODAY())</f>
        <v/>
      </c>
      <c r="V14" s="22">
        <f>IF(Setup!$B$14="","",IF(AND(Setup!$B$5,Setup!$B$13&lt;&gt;"",Setup!$B$13&gt;=0,Setup!$B$14&gt;Setup!$B$13),IF(OR(S14="",S14="missed"),IF(P14="","",P14+(Setup!$B$14-Setup!$B$13)),S14+(Setup!$B$14-Setup!$B$13)),IF($C14="",IF(Setup!$B$14&lt;0,IF($B14="","",$B14+Setup!$B$14-Setup!$B$7),""),$C14+Setup!$B$14-IF(AND(Setup!$B$4,Setup!$B$14&gt;0),1,0))))</f>
        <v/>
      </c>
      <c r="W14" s="22">
        <f>IF(V14="","",V14-Setup!$C$14)</f>
        <v/>
      </c>
      <c r="X14" s="22">
        <f>IF(V14="","",V14+Setup!$D$14)</f>
        <v/>
      </c>
      <c r="Y14" s="21" t="n"/>
      <c r="Z14" s="12">
        <f>IF(V14="","",IF(Y14="",IF(TODAY()&gt;X14,"Overdue",IF(TODAY()&gt;=W14,"In window",IF(W14-TODAY()&lt;=Setup!$B$6,"Opens soon","Upcoming"))),IF(Y14="missed","Missed",IF(OR(Y14&lt;W14,Y14&gt;X14),"Done - out of window","Done"))))</f>
        <v/>
      </c>
      <c r="AA14" s="23">
        <f>IF(OR(V14="",Y14&lt;&gt;""),"",X14-TODAY())</f>
        <v/>
      </c>
      <c r="AB14" s="22">
        <f>IF(Setup!$B$15="","",IF(AND(Setup!$B$5,Setup!$B$14&lt;&gt;"",Setup!$B$14&gt;=0,Setup!$B$15&gt;Setup!$B$14),IF(OR(Y14="",Y14="missed"),IF(V14="","",V14+(Setup!$B$15-Setup!$B$14)),Y14+(Setup!$B$15-Setup!$B$14)),IF($C14="",IF(Setup!$B$15&lt;0,IF($B14="","",$B14+Setup!$B$15-Setup!$B$7),""),$C14+Setup!$B$15-IF(AND(Setup!$B$4,Setup!$B$15&gt;0),1,0))))</f>
        <v/>
      </c>
      <c r="AC14" s="22">
        <f>IF(AB14="","",AB14-Setup!$C$15)</f>
        <v/>
      </c>
      <c r="AD14" s="22">
        <f>IF(AB14="","",AB14+Setup!$D$15)</f>
        <v/>
      </c>
      <c r="AE14" s="21" t="n"/>
      <c r="AF14" s="12">
        <f>IF(AB14="","",IF(AE14="",IF(TODAY()&gt;AD14,"Overdue",IF(TODAY()&gt;=AC14,"In window",IF(AC14-TODAY()&lt;=Setup!$B$6,"Opens soon","Upcoming"))),IF(AE14="missed","Missed",IF(OR(AE14&lt;AC14,AE14&gt;AD14),"Done - out of window","Done"))))</f>
        <v/>
      </c>
      <c r="AG14" s="23">
        <f>IF(OR(AB14="",AE14&lt;&gt;""),"",AD14-TODAY())</f>
        <v/>
      </c>
      <c r="AH14" s="22">
        <f>IF(Setup!$B$16="","",IF(AND(Setup!$B$5,Setup!$B$15&lt;&gt;"",Setup!$B$15&gt;=0,Setup!$B$16&gt;Setup!$B$15),IF(OR(AE14="",AE14="missed"),IF(AB14="","",AB14+(Setup!$B$16-Setup!$B$15)),AE14+(Setup!$B$16-Setup!$B$15)),IF($C14="",IF(Setup!$B$16&lt;0,IF($B14="","",$B14+Setup!$B$16-Setup!$B$7),""),$C14+Setup!$B$16-IF(AND(Setup!$B$4,Setup!$B$16&gt;0),1,0))))</f>
        <v/>
      </c>
      <c r="AI14" s="22">
        <f>IF(AH14="","",AH14-Setup!$C$16)</f>
        <v/>
      </c>
      <c r="AJ14" s="22">
        <f>IF(AH14="","",AH14+Setup!$D$16)</f>
        <v/>
      </c>
      <c r="AK14" s="21" t="n"/>
      <c r="AL14" s="12">
        <f>IF(AH14="","",IF(AK14="",IF(TODAY()&gt;AJ14,"Overdue",IF(TODAY()&gt;=AI14,"In window",IF(AI14-TODAY()&lt;=Setup!$B$6,"Opens soon","Upcoming"))),IF(AK14="missed","Missed",IF(OR(AK14&lt;AI14,AK14&gt;AJ14),"Done - out of window","Done"))))</f>
        <v/>
      </c>
      <c r="AM14" s="23">
        <f>IF(OR(AH14="",AK14&lt;&gt;""),"",AJ14-TODAY())</f>
        <v/>
      </c>
      <c r="AN14" s="22">
        <f>IF(Setup!$B$17="","",IF(AND(Setup!$B$5,Setup!$B$16&lt;&gt;"",Setup!$B$16&gt;=0,Setup!$B$17&gt;Setup!$B$16),IF(OR(AK14="",AK14="missed"),IF(AH14="","",AH14+(Setup!$B$17-Setup!$B$16)),AK14+(Setup!$B$17-Setup!$B$16)),IF($C14="",IF(Setup!$B$17&lt;0,IF($B14="","",$B14+Setup!$B$17-Setup!$B$7),""),$C14+Setup!$B$17-IF(AND(Setup!$B$4,Setup!$B$17&gt;0),1,0))))</f>
        <v/>
      </c>
      <c r="AO14" s="22">
        <f>IF(AN14="","",AN14-Setup!$C$17)</f>
        <v/>
      </c>
      <c r="AP14" s="22">
        <f>IF(AN14="","",AN14+Setup!$D$17)</f>
        <v/>
      </c>
      <c r="AQ14" s="21" t="n"/>
      <c r="AR14" s="12">
        <f>IF(AN14="","",IF(AQ14="",IF(TODAY()&gt;AP14,"Overdue",IF(TODAY()&gt;=AO14,"In window",IF(AO14-TODAY()&lt;=Setup!$B$6,"Opens soon","Upcoming"))),IF(AQ14="missed","Missed",IF(OR(AQ14&lt;AO14,AQ14&gt;AP14),"Done - out of window","Done"))))</f>
        <v/>
      </c>
      <c r="AS14" s="23">
        <f>IF(OR(AN14="",AQ14&lt;&gt;""),"",AP14-TODAY())</f>
        <v/>
      </c>
      <c r="AT14" s="22">
        <f>IF(Setup!$B$18="","",IF(AND(Setup!$B$5,Setup!$B$17&lt;&gt;"",Setup!$B$17&gt;=0,Setup!$B$18&gt;Setup!$B$17),IF(OR(AQ14="",AQ14="missed"),IF(AN14="","",AN14+(Setup!$B$18-Setup!$B$17)),AQ14+(Setup!$B$18-Setup!$B$17)),IF($C14="",IF(Setup!$B$18&lt;0,IF($B14="","",$B14+Setup!$B$18-Setup!$B$7),""),$C14+Setup!$B$18-IF(AND(Setup!$B$4,Setup!$B$18&gt;0),1,0))))</f>
        <v/>
      </c>
      <c r="AU14" s="22">
        <f>IF(AT14="","",AT14-Setup!$C$18)</f>
        <v/>
      </c>
      <c r="AV14" s="22">
        <f>IF(AT14="","",AT14+Setup!$D$18)</f>
        <v/>
      </c>
      <c r="AW14" s="21" t="n"/>
      <c r="AX14" s="12">
        <f>IF(AT14="","",IF(AW14="",IF(TODAY()&gt;AV14,"Overdue",IF(TODAY()&gt;=AU14,"In window",IF(AU14-TODAY()&lt;=Setup!$B$6,"Opens soon","Upcoming"))),IF(AW14="missed","Missed",IF(OR(AW14&lt;AU14,AW14&gt;AV14),"Done - out of window","Done"))))</f>
        <v/>
      </c>
      <c r="AY14" s="23">
        <f>IF(OR(AT14="",AW14&lt;&gt;""),"",AV14-TODAY())</f>
        <v/>
      </c>
      <c r="AZ14" s="22">
        <f>IF(Setup!$B$19="","",IF(AND(Setup!$B$5,Setup!$B$18&lt;&gt;"",Setup!$B$18&gt;=0,Setup!$B$19&gt;Setup!$B$18),IF(OR(AW14="",AW14="missed"),IF(AT14="","",AT14+(Setup!$B$19-Setup!$B$18)),AW14+(Setup!$B$19-Setup!$B$18)),IF($C14="",IF(Setup!$B$19&lt;0,IF($B14="","",$B14+Setup!$B$19-Setup!$B$7),""),$C14+Setup!$B$19-IF(AND(Setup!$B$4,Setup!$B$19&gt;0),1,0))))</f>
        <v/>
      </c>
      <c r="BA14" s="22">
        <f>IF(AZ14="","",AZ14-Setup!$C$19)</f>
        <v/>
      </c>
      <c r="BB14" s="22">
        <f>IF(AZ14="","",AZ14+Setup!$D$19)</f>
        <v/>
      </c>
      <c r="BC14" s="21" t="n"/>
      <c r="BD14" s="12">
        <f>IF(AZ14="","",IF(BC14="",IF(TODAY()&gt;BB14,"Overdue",IF(TODAY()&gt;=BA14,"In window",IF(BA14-TODAY()&lt;=Setup!$B$6,"Opens soon","Upcoming"))),IF(BC14="missed","Missed",IF(OR(BC14&lt;BA14,BC14&gt;BB14),"Done - out of window","Done"))))</f>
        <v/>
      </c>
      <c r="BE14" s="23">
        <f>IF(OR(AZ14="",BC14&lt;&gt;""),"",BB14-TODAY())</f>
        <v/>
      </c>
      <c r="BF14" s="22">
        <f>IF(Setup!$B$20="","",IF(AND(Setup!$B$5,Setup!$B$19&lt;&gt;"",Setup!$B$19&gt;=0,Setup!$B$20&gt;Setup!$B$19),IF(OR(BC14="",BC14="missed"),IF(AZ14="","",AZ14+(Setup!$B$20-Setup!$B$19)),BC14+(Setup!$B$20-Setup!$B$19)),IF($C14="",IF(Setup!$B$20&lt;0,IF($B14="","",$B14+Setup!$B$20-Setup!$B$7),""),$C14+Setup!$B$20-IF(AND(Setup!$B$4,Setup!$B$20&gt;0),1,0))))</f>
        <v/>
      </c>
      <c r="BG14" s="22">
        <f>IF(BF14="","",BF14-Setup!$C$20)</f>
        <v/>
      </c>
      <c r="BH14" s="22">
        <f>IF(BF14="","",BF14+Setup!$D$20)</f>
        <v/>
      </c>
      <c r="BI14" s="21" t="n"/>
      <c r="BJ14" s="12">
        <f>IF(BF14="","",IF(BI14="",IF(TODAY()&gt;BH14,"Overdue",IF(TODAY()&gt;=BG14,"In window",IF(BG14-TODAY()&lt;=Setup!$B$6,"Opens soon","Upcoming"))),IF(BI14="missed","Missed",IF(OR(BI14&lt;BG14,BI14&gt;BH14),"Done - out of window","Done"))))</f>
        <v/>
      </c>
      <c r="BK14" s="23">
        <f>IF(OR(BF14="",BI14&lt;&gt;""),"",BH14-TODAY())</f>
        <v/>
      </c>
      <c r="BL14" s="22">
        <f>IF(Setup!$B$21="","",IF(AND(Setup!$B$5,Setup!$B$20&lt;&gt;"",Setup!$B$20&gt;=0,Setup!$B$21&gt;Setup!$B$20),IF(OR(BI14="",BI14="missed"),IF(BF14="","",BF14+(Setup!$B$21-Setup!$B$20)),BI14+(Setup!$B$21-Setup!$B$20)),IF($C14="",IF(Setup!$B$21&lt;0,IF($B14="","",$B14+Setup!$B$21-Setup!$B$7),""),$C14+Setup!$B$21-IF(AND(Setup!$B$4,Setup!$B$21&gt;0),1,0))))</f>
        <v/>
      </c>
      <c r="BM14" s="22">
        <f>IF(BL14="","",BL14-Setup!$C$21)</f>
        <v/>
      </c>
      <c r="BN14" s="22">
        <f>IF(BL14="","",BL14+Setup!$D$21)</f>
        <v/>
      </c>
      <c r="BO14" s="21" t="n"/>
      <c r="BP14" s="12">
        <f>IF(BL14="","",IF(BO14="",IF(TODAY()&gt;BN14,"Overdue",IF(TODAY()&gt;=BM14,"In window",IF(BM14-TODAY()&lt;=Setup!$B$6,"Opens soon","Upcoming"))),IF(BO14="missed","Missed",IF(OR(BO14&lt;BM14,BO14&gt;BN14),"Done - out of window","Done"))))</f>
        <v/>
      </c>
      <c r="BQ14" s="23">
        <f>IF(OR(BL14="",BO14&lt;&gt;""),"",BN14-TODAY())</f>
        <v/>
      </c>
      <c r="BR14" s="22">
        <f>IF(Setup!$B$22="","",IF(AND(Setup!$B$5,Setup!$B$21&lt;&gt;"",Setup!$B$21&gt;=0,Setup!$B$22&gt;Setup!$B$21),IF(OR(BO14="",BO14="missed"),IF(BL14="","",BL14+(Setup!$B$22-Setup!$B$21)),BO14+(Setup!$B$22-Setup!$B$21)),IF($C14="",IF(Setup!$B$22&lt;0,IF($B14="","",$B14+Setup!$B$22-Setup!$B$7),""),$C14+Setup!$B$22-IF(AND(Setup!$B$4,Setup!$B$22&gt;0),1,0))))</f>
        <v/>
      </c>
      <c r="BS14" s="22">
        <f>IF(BR14="","",BR14-Setup!$C$22)</f>
        <v/>
      </c>
      <c r="BT14" s="22">
        <f>IF(BR14="","",BR14+Setup!$D$22)</f>
        <v/>
      </c>
      <c r="BU14" s="21" t="n"/>
      <c r="BV14" s="12">
        <f>IF(BR14="","",IF(BU14="",IF(TODAY()&gt;BT14,"Overdue",IF(TODAY()&gt;=BS14,"In window",IF(BS14-TODAY()&lt;=Setup!$B$6,"Opens soon","Upcoming"))),IF(BU14="missed","Missed",IF(OR(BU14&lt;BS14,BU14&gt;BT14),"Done - out of window","Done"))))</f>
        <v/>
      </c>
      <c r="BW14" s="23">
        <f>IF(OR(BR14="",BU14&lt;&gt;""),"",BT14-TODAY())</f>
        <v/>
      </c>
    </row>
    <row r="15">
      <c r="A15" s="16" t="n"/>
      <c r="B15" s="21" t="n"/>
      <c r="C15" s="21" t="n"/>
      <c r="D15" s="22">
        <f>IF(Setup!$B$11="","",IF($C15="",IF(Setup!$B$11&lt;0,IF($B15="","",$B15+Setup!$B$11-Setup!$B$7),""),$C15+Setup!$B$11-IF(AND(Setup!$B$4,Setup!$B$11&gt;0),1,0)))</f>
        <v/>
      </c>
      <c r="E15" s="22">
        <f>IF(D15="","",D15-Setup!$C$11)</f>
        <v/>
      </c>
      <c r="F15" s="22">
        <f>IF(D15="","",D15+Setup!$D$11)</f>
        <v/>
      </c>
      <c r="G15" s="21" t="n"/>
      <c r="H15" s="12">
        <f>IF(D15="","",IF(G15="",IF(TODAY()&gt;F15,"Overdue",IF(TODAY()&gt;=E15,"In window",IF(E15-TODAY()&lt;=Setup!$B$6,"Opens soon","Upcoming"))),IF(G15="missed","Missed",IF(OR(G15&lt;E15,G15&gt;F15),"Done - out of window","Done"))))</f>
        <v/>
      </c>
      <c r="I15" s="23">
        <f>IF(OR(D15="",G15&lt;&gt;""),"",F15-TODAY())</f>
        <v/>
      </c>
      <c r="J15" s="22">
        <f>IF(Setup!$B$12="","",IF(AND(Setup!$B$5,Setup!$B$11&lt;&gt;"",Setup!$B$11&gt;=0,Setup!$B$12&gt;Setup!$B$11),IF(OR(G15="",G15="missed"),IF(D15="","",D15+(Setup!$B$12-Setup!$B$11)),G15+(Setup!$B$12-Setup!$B$11)),IF($C15="",IF(Setup!$B$12&lt;0,IF($B15="","",$B15+Setup!$B$12-Setup!$B$7),""),$C15+Setup!$B$12-IF(AND(Setup!$B$4,Setup!$B$12&gt;0),1,0))))</f>
        <v/>
      </c>
      <c r="K15" s="22">
        <f>IF(J15="","",J15-Setup!$C$12)</f>
        <v/>
      </c>
      <c r="L15" s="22">
        <f>IF(J15="","",J15+Setup!$D$12)</f>
        <v/>
      </c>
      <c r="M15" s="21" t="n"/>
      <c r="N15" s="12">
        <f>IF(J15="","",IF(M15="",IF(TODAY()&gt;L15,"Overdue",IF(TODAY()&gt;=K15,"In window",IF(K15-TODAY()&lt;=Setup!$B$6,"Opens soon","Upcoming"))),IF(M15="missed","Missed",IF(OR(M15&lt;K15,M15&gt;L15),"Done - out of window","Done"))))</f>
        <v/>
      </c>
      <c r="O15" s="23">
        <f>IF(OR(J15="",M15&lt;&gt;""),"",L15-TODAY())</f>
        <v/>
      </c>
      <c r="P15" s="22">
        <f>IF(Setup!$B$13="","",IF(AND(Setup!$B$5,Setup!$B$12&lt;&gt;"",Setup!$B$12&gt;=0,Setup!$B$13&gt;Setup!$B$12),IF(OR(M15="",M15="missed"),IF(J15="","",J15+(Setup!$B$13-Setup!$B$12)),M15+(Setup!$B$13-Setup!$B$12)),IF($C15="",IF(Setup!$B$13&lt;0,IF($B15="","",$B15+Setup!$B$13-Setup!$B$7),""),$C15+Setup!$B$13-IF(AND(Setup!$B$4,Setup!$B$13&gt;0),1,0))))</f>
        <v/>
      </c>
      <c r="Q15" s="22">
        <f>IF(P15="","",P15-Setup!$C$13)</f>
        <v/>
      </c>
      <c r="R15" s="22">
        <f>IF(P15="","",P15+Setup!$D$13)</f>
        <v/>
      </c>
      <c r="S15" s="21" t="n"/>
      <c r="T15" s="12">
        <f>IF(P15="","",IF(S15="",IF(TODAY()&gt;R15,"Overdue",IF(TODAY()&gt;=Q15,"In window",IF(Q15-TODAY()&lt;=Setup!$B$6,"Opens soon","Upcoming"))),IF(S15="missed","Missed",IF(OR(S15&lt;Q15,S15&gt;R15),"Done - out of window","Done"))))</f>
        <v/>
      </c>
      <c r="U15" s="23">
        <f>IF(OR(P15="",S15&lt;&gt;""),"",R15-TODAY())</f>
        <v/>
      </c>
      <c r="V15" s="22">
        <f>IF(Setup!$B$14="","",IF(AND(Setup!$B$5,Setup!$B$13&lt;&gt;"",Setup!$B$13&gt;=0,Setup!$B$14&gt;Setup!$B$13),IF(OR(S15="",S15="missed"),IF(P15="","",P15+(Setup!$B$14-Setup!$B$13)),S15+(Setup!$B$14-Setup!$B$13)),IF($C15="",IF(Setup!$B$14&lt;0,IF($B15="","",$B15+Setup!$B$14-Setup!$B$7),""),$C15+Setup!$B$14-IF(AND(Setup!$B$4,Setup!$B$14&gt;0),1,0))))</f>
        <v/>
      </c>
      <c r="W15" s="22">
        <f>IF(V15="","",V15-Setup!$C$14)</f>
        <v/>
      </c>
      <c r="X15" s="22">
        <f>IF(V15="","",V15+Setup!$D$14)</f>
        <v/>
      </c>
      <c r="Y15" s="21" t="n"/>
      <c r="Z15" s="12">
        <f>IF(V15="","",IF(Y15="",IF(TODAY()&gt;X15,"Overdue",IF(TODAY()&gt;=W15,"In window",IF(W15-TODAY()&lt;=Setup!$B$6,"Opens soon","Upcoming"))),IF(Y15="missed","Missed",IF(OR(Y15&lt;W15,Y15&gt;X15),"Done - out of window","Done"))))</f>
        <v/>
      </c>
      <c r="AA15" s="23">
        <f>IF(OR(V15="",Y15&lt;&gt;""),"",X15-TODAY())</f>
        <v/>
      </c>
      <c r="AB15" s="22">
        <f>IF(Setup!$B$15="","",IF(AND(Setup!$B$5,Setup!$B$14&lt;&gt;"",Setup!$B$14&gt;=0,Setup!$B$15&gt;Setup!$B$14),IF(OR(Y15="",Y15="missed"),IF(V15="","",V15+(Setup!$B$15-Setup!$B$14)),Y15+(Setup!$B$15-Setup!$B$14)),IF($C15="",IF(Setup!$B$15&lt;0,IF($B15="","",$B15+Setup!$B$15-Setup!$B$7),""),$C15+Setup!$B$15-IF(AND(Setup!$B$4,Setup!$B$15&gt;0),1,0))))</f>
        <v/>
      </c>
      <c r="AC15" s="22">
        <f>IF(AB15="","",AB15-Setup!$C$15)</f>
        <v/>
      </c>
      <c r="AD15" s="22">
        <f>IF(AB15="","",AB15+Setup!$D$15)</f>
        <v/>
      </c>
      <c r="AE15" s="21" t="n"/>
      <c r="AF15" s="12">
        <f>IF(AB15="","",IF(AE15="",IF(TODAY()&gt;AD15,"Overdue",IF(TODAY()&gt;=AC15,"In window",IF(AC15-TODAY()&lt;=Setup!$B$6,"Opens soon","Upcoming"))),IF(AE15="missed","Missed",IF(OR(AE15&lt;AC15,AE15&gt;AD15),"Done - out of window","Done"))))</f>
        <v/>
      </c>
      <c r="AG15" s="23">
        <f>IF(OR(AB15="",AE15&lt;&gt;""),"",AD15-TODAY())</f>
        <v/>
      </c>
      <c r="AH15" s="22">
        <f>IF(Setup!$B$16="","",IF(AND(Setup!$B$5,Setup!$B$15&lt;&gt;"",Setup!$B$15&gt;=0,Setup!$B$16&gt;Setup!$B$15),IF(OR(AE15="",AE15="missed"),IF(AB15="","",AB15+(Setup!$B$16-Setup!$B$15)),AE15+(Setup!$B$16-Setup!$B$15)),IF($C15="",IF(Setup!$B$16&lt;0,IF($B15="","",$B15+Setup!$B$16-Setup!$B$7),""),$C15+Setup!$B$16-IF(AND(Setup!$B$4,Setup!$B$16&gt;0),1,0))))</f>
        <v/>
      </c>
      <c r="AI15" s="22">
        <f>IF(AH15="","",AH15-Setup!$C$16)</f>
        <v/>
      </c>
      <c r="AJ15" s="22">
        <f>IF(AH15="","",AH15+Setup!$D$16)</f>
        <v/>
      </c>
      <c r="AK15" s="21" t="n"/>
      <c r="AL15" s="12">
        <f>IF(AH15="","",IF(AK15="",IF(TODAY()&gt;AJ15,"Overdue",IF(TODAY()&gt;=AI15,"In window",IF(AI15-TODAY()&lt;=Setup!$B$6,"Opens soon","Upcoming"))),IF(AK15="missed","Missed",IF(OR(AK15&lt;AI15,AK15&gt;AJ15),"Done - out of window","Done"))))</f>
        <v/>
      </c>
      <c r="AM15" s="23">
        <f>IF(OR(AH15="",AK15&lt;&gt;""),"",AJ15-TODAY())</f>
        <v/>
      </c>
      <c r="AN15" s="22">
        <f>IF(Setup!$B$17="","",IF(AND(Setup!$B$5,Setup!$B$16&lt;&gt;"",Setup!$B$16&gt;=0,Setup!$B$17&gt;Setup!$B$16),IF(OR(AK15="",AK15="missed"),IF(AH15="","",AH15+(Setup!$B$17-Setup!$B$16)),AK15+(Setup!$B$17-Setup!$B$16)),IF($C15="",IF(Setup!$B$17&lt;0,IF($B15="","",$B15+Setup!$B$17-Setup!$B$7),""),$C15+Setup!$B$17-IF(AND(Setup!$B$4,Setup!$B$17&gt;0),1,0))))</f>
        <v/>
      </c>
      <c r="AO15" s="22">
        <f>IF(AN15="","",AN15-Setup!$C$17)</f>
        <v/>
      </c>
      <c r="AP15" s="22">
        <f>IF(AN15="","",AN15+Setup!$D$17)</f>
        <v/>
      </c>
      <c r="AQ15" s="21" t="n"/>
      <c r="AR15" s="12">
        <f>IF(AN15="","",IF(AQ15="",IF(TODAY()&gt;AP15,"Overdue",IF(TODAY()&gt;=AO15,"In window",IF(AO15-TODAY()&lt;=Setup!$B$6,"Opens soon","Upcoming"))),IF(AQ15="missed","Missed",IF(OR(AQ15&lt;AO15,AQ15&gt;AP15),"Done - out of window","Done"))))</f>
        <v/>
      </c>
      <c r="AS15" s="23">
        <f>IF(OR(AN15="",AQ15&lt;&gt;""),"",AP15-TODAY())</f>
        <v/>
      </c>
      <c r="AT15" s="22">
        <f>IF(Setup!$B$18="","",IF(AND(Setup!$B$5,Setup!$B$17&lt;&gt;"",Setup!$B$17&gt;=0,Setup!$B$18&gt;Setup!$B$17),IF(OR(AQ15="",AQ15="missed"),IF(AN15="","",AN15+(Setup!$B$18-Setup!$B$17)),AQ15+(Setup!$B$18-Setup!$B$17)),IF($C15="",IF(Setup!$B$18&lt;0,IF($B15="","",$B15+Setup!$B$18-Setup!$B$7),""),$C15+Setup!$B$18-IF(AND(Setup!$B$4,Setup!$B$18&gt;0),1,0))))</f>
        <v/>
      </c>
      <c r="AU15" s="22">
        <f>IF(AT15="","",AT15-Setup!$C$18)</f>
        <v/>
      </c>
      <c r="AV15" s="22">
        <f>IF(AT15="","",AT15+Setup!$D$18)</f>
        <v/>
      </c>
      <c r="AW15" s="21" t="n"/>
      <c r="AX15" s="12">
        <f>IF(AT15="","",IF(AW15="",IF(TODAY()&gt;AV15,"Overdue",IF(TODAY()&gt;=AU15,"In window",IF(AU15-TODAY()&lt;=Setup!$B$6,"Opens soon","Upcoming"))),IF(AW15="missed","Missed",IF(OR(AW15&lt;AU15,AW15&gt;AV15),"Done - out of window","Done"))))</f>
        <v/>
      </c>
      <c r="AY15" s="23">
        <f>IF(OR(AT15="",AW15&lt;&gt;""),"",AV15-TODAY())</f>
        <v/>
      </c>
      <c r="AZ15" s="22">
        <f>IF(Setup!$B$19="","",IF(AND(Setup!$B$5,Setup!$B$18&lt;&gt;"",Setup!$B$18&gt;=0,Setup!$B$19&gt;Setup!$B$18),IF(OR(AW15="",AW15="missed"),IF(AT15="","",AT15+(Setup!$B$19-Setup!$B$18)),AW15+(Setup!$B$19-Setup!$B$18)),IF($C15="",IF(Setup!$B$19&lt;0,IF($B15="","",$B15+Setup!$B$19-Setup!$B$7),""),$C15+Setup!$B$19-IF(AND(Setup!$B$4,Setup!$B$19&gt;0),1,0))))</f>
        <v/>
      </c>
      <c r="BA15" s="22">
        <f>IF(AZ15="","",AZ15-Setup!$C$19)</f>
        <v/>
      </c>
      <c r="BB15" s="22">
        <f>IF(AZ15="","",AZ15+Setup!$D$19)</f>
        <v/>
      </c>
      <c r="BC15" s="21" t="n"/>
      <c r="BD15" s="12">
        <f>IF(AZ15="","",IF(BC15="",IF(TODAY()&gt;BB15,"Overdue",IF(TODAY()&gt;=BA15,"In window",IF(BA15-TODAY()&lt;=Setup!$B$6,"Opens soon","Upcoming"))),IF(BC15="missed","Missed",IF(OR(BC15&lt;BA15,BC15&gt;BB15),"Done - out of window","Done"))))</f>
        <v/>
      </c>
      <c r="BE15" s="23">
        <f>IF(OR(AZ15="",BC15&lt;&gt;""),"",BB15-TODAY())</f>
        <v/>
      </c>
      <c r="BF15" s="22">
        <f>IF(Setup!$B$20="","",IF(AND(Setup!$B$5,Setup!$B$19&lt;&gt;"",Setup!$B$19&gt;=0,Setup!$B$20&gt;Setup!$B$19),IF(OR(BC15="",BC15="missed"),IF(AZ15="","",AZ15+(Setup!$B$20-Setup!$B$19)),BC15+(Setup!$B$20-Setup!$B$19)),IF($C15="",IF(Setup!$B$20&lt;0,IF($B15="","",$B15+Setup!$B$20-Setup!$B$7),""),$C15+Setup!$B$20-IF(AND(Setup!$B$4,Setup!$B$20&gt;0),1,0))))</f>
        <v/>
      </c>
      <c r="BG15" s="22">
        <f>IF(BF15="","",BF15-Setup!$C$20)</f>
        <v/>
      </c>
      <c r="BH15" s="22">
        <f>IF(BF15="","",BF15+Setup!$D$20)</f>
        <v/>
      </c>
      <c r="BI15" s="21" t="n"/>
      <c r="BJ15" s="12">
        <f>IF(BF15="","",IF(BI15="",IF(TODAY()&gt;BH15,"Overdue",IF(TODAY()&gt;=BG15,"In window",IF(BG15-TODAY()&lt;=Setup!$B$6,"Opens soon","Upcoming"))),IF(BI15="missed","Missed",IF(OR(BI15&lt;BG15,BI15&gt;BH15),"Done - out of window","Done"))))</f>
        <v/>
      </c>
      <c r="BK15" s="23">
        <f>IF(OR(BF15="",BI15&lt;&gt;""),"",BH15-TODAY())</f>
        <v/>
      </c>
      <c r="BL15" s="22">
        <f>IF(Setup!$B$21="","",IF(AND(Setup!$B$5,Setup!$B$20&lt;&gt;"",Setup!$B$20&gt;=0,Setup!$B$21&gt;Setup!$B$20),IF(OR(BI15="",BI15="missed"),IF(BF15="","",BF15+(Setup!$B$21-Setup!$B$20)),BI15+(Setup!$B$21-Setup!$B$20)),IF($C15="",IF(Setup!$B$21&lt;0,IF($B15="","",$B15+Setup!$B$21-Setup!$B$7),""),$C15+Setup!$B$21-IF(AND(Setup!$B$4,Setup!$B$21&gt;0),1,0))))</f>
        <v/>
      </c>
      <c r="BM15" s="22">
        <f>IF(BL15="","",BL15-Setup!$C$21)</f>
        <v/>
      </c>
      <c r="BN15" s="22">
        <f>IF(BL15="","",BL15+Setup!$D$21)</f>
        <v/>
      </c>
      <c r="BO15" s="21" t="n"/>
      <c r="BP15" s="12">
        <f>IF(BL15="","",IF(BO15="",IF(TODAY()&gt;BN15,"Overdue",IF(TODAY()&gt;=BM15,"In window",IF(BM15-TODAY()&lt;=Setup!$B$6,"Opens soon","Upcoming"))),IF(BO15="missed","Missed",IF(OR(BO15&lt;BM15,BO15&gt;BN15),"Done - out of window","Done"))))</f>
        <v/>
      </c>
      <c r="BQ15" s="23">
        <f>IF(OR(BL15="",BO15&lt;&gt;""),"",BN15-TODAY())</f>
        <v/>
      </c>
      <c r="BR15" s="22">
        <f>IF(Setup!$B$22="","",IF(AND(Setup!$B$5,Setup!$B$21&lt;&gt;"",Setup!$B$21&gt;=0,Setup!$B$22&gt;Setup!$B$21),IF(OR(BO15="",BO15="missed"),IF(BL15="","",BL15+(Setup!$B$22-Setup!$B$21)),BO15+(Setup!$B$22-Setup!$B$21)),IF($C15="",IF(Setup!$B$22&lt;0,IF($B15="","",$B15+Setup!$B$22-Setup!$B$7),""),$C15+Setup!$B$22-IF(AND(Setup!$B$4,Setup!$B$22&gt;0),1,0))))</f>
        <v/>
      </c>
      <c r="BS15" s="22">
        <f>IF(BR15="","",BR15-Setup!$C$22)</f>
        <v/>
      </c>
      <c r="BT15" s="22">
        <f>IF(BR15="","",BR15+Setup!$D$22)</f>
        <v/>
      </c>
      <c r="BU15" s="21" t="n"/>
      <c r="BV15" s="12">
        <f>IF(BR15="","",IF(BU15="",IF(TODAY()&gt;BT15,"Overdue",IF(TODAY()&gt;=BS15,"In window",IF(BS15-TODAY()&lt;=Setup!$B$6,"Opens soon","Upcoming"))),IF(BU15="missed","Missed",IF(OR(BU15&lt;BS15,BU15&gt;BT15),"Done - out of window","Done"))))</f>
        <v/>
      </c>
      <c r="BW15" s="23">
        <f>IF(OR(BR15="",BU15&lt;&gt;""),"",BT15-TODAY())</f>
        <v/>
      </c>
    </row>
    <row r="16">
      <c r="A16" s="16" t="n"/>
      <c r="B16" s="21" t="n"/>
      <c r="C16" s="21" t="n"/>
      <c r="D16" s="22">
        <f>IF(Setup!$B$11="","",IF($C16="",IF(Setup!$B$11&lt;0,IF($B16="","",$B16+Setup!$B$11-Setup!$B$7),""),$C16+Setup!$B$11-IF(AND(Setup!$B$4,Setup!$B$11&gt;0),1,0)))</f>
        <v/>
      </c>
      <c r="E16" s="22">
        <f>IF(D16="","",D16-Setup!$C$11)</f>
        <v/>
      </c>
      <c r="F16" s="22">
        <f>IF(D16="","",D16+Setup!$D$11)</f>
        <v/>
      </c>
      <c r="G16" s="21" t="n"/>
      <c r="H16" s="12">
        <f>IF(D16="","",IF(G16="",IF(TODAY()&gt;F16,"Overdue",IF(TODAY()&gt;=E16,"In window",IF(E16-TODAY()&lt;=Setup!$B$6,"Opens soon","Upcoming"))),IF(G16="missed","Missed",IF(OR(G16&lt;E16,G16&gt;F16),"Done - out of window","Done"))))</f>
        <v/>
      </c>
      <c r="I16" s="23">
        <f>IF(OR(D16="",G16&lt;&gt;""),"",F16-TODAY())</f>
        <v/>
      </c>
      <c r="J16" s="22">
        <f>IF(Setup!$B$12="","",IF(AND(Setup!$B$5,Setup!$B$11&lt;&gt;"",Setup!$B$11&gt;=0,Setup!$B$12&gt;Setup!$B$11),IF(OR(G16="",G16="missed"),IF(D16="","",D16+(Setup!$B$12-Setup!$B$11)),G16+(Setup!$B$12-Setup!$B$11)),IF($C16="",IF(Setup!$B$12&lt;0,IF($B16="","",$B16+Setup!$B$12-Setup!$B$7),""),$C16+Setup!$B$12-IF(AND(Setup!$B$4,Setup!$B$12&gt;0),1,0))))</f>
        <v/>
      </c>
      <c r="K16" s="22">
        <f>IF(J16="","",J16-Setup!$C$12)</f>
        <v/>
      </c>
      <c r="L16" s="22">
        <f>IF(J16="","",J16+Setup!$D$12)</f>
        <v/>
      </c>
      <c r="M16" s="21" t="n"/>
      <c r="N16" s="12">
        <f>IF(J16="","",IF(M16="",IF(TODAY()&gt;L16,"Overdue",IF(TODAY()&gt;=K16,"In window",IF(K16-TODAY()&lt;=Setup!$B$6,"Opens soon","Upcoming"))),IF(M16="missed","Missed",IF(OR(M16&lt;K16,M16&gt;L16),"Done - out of window","Done"))))</f>
        <v/>
      </c>
      <c r="O16" s="23">
        <f>IF(OR(J16="",M16&lt;&gt;""),"",L16-TODAY())</f>
        <v/>
      </c>
      <c r="P16" s="22">
        <f>IF(Setup!$B$13="","",IF(AND(Setup!$B$5,Setup!$B$12&lt;&gt;"",Setup!$B$12&gt;=0,Setup!$B$13&gt;Setup!$B$12),IF(OR(M16="",M16="missed"),IF(J16="","",J16+(Setup!$B$13-Setup!$B$12)),M16+(Setup!$B$13-Setup!$B$12)),IF($C16="",IF(Setup!$B$13&lt;0,IF($B16="","",$B16+Setup!$B$13-Setup!$B$7),""),$C16+Setup!$B$13-IF(AND(Setup!$B$4,Setup!$B$13&gt;0),1,0))))</f>
        <v/>
      </c>
      <c r="Q16" s="22">
        <f>IF(P16="","",P16-Setup!$C$13)</f>
        <v/>
      </c>
      <c r="R16" s="22">
        <f>IF(P16="","",P16+Setup!$D$13)</f>
        <v/>
      </c>
      <c r="S16" s="21" t="n"/>
      <c r="T16" s="12">
        <f>IF(P16="","",IF(S16="",IF(TODAY()&gt;R16,"Overdue",IF(TODAY()&gt;=Q16,"In window",IF(Q16-TODAY()&lt;=Setup!$B$6,"Opens soon","Upcoming"))),IF(S16="missed","Missed",IF(OR(S16&lt;Q16,S16&gt;R16),"Done - out of window","Done"))))</f>
        <v/>
      </c>
      <c r="U16" s="23">
        <f>IF(OR(P16="",S16&lt;&gt;""),"",R16-TODAY())</f>
        <v/>
      </c>
      <c r="V16" s="22">
        <f>IF(Setup!$B$14="","",IF(AND(Setup!$B$5,Setup!$B$13&lt;&gt;"",Setup!$B$13&gt;=0,Setup!$B$14&gt;Setup!$B$13),IF(OR(S16="",S16="missed"),IF(P16="","",P16+(Setup!$B$14-Setup!$B$13)),S16+(Setup!$B$14-Setup!$B$13)),IF($C16="",IF(Setup!$B$14&lt;0,IF($B16="","",$B16+Setup!$B$14-Setup!$B$7),""),$C16+Setup!$B$14-IF(AND(Setup!$B$4,Setup!$B$14&gt;0),1,0))))</f>
        <v/>
      </c>
      <c r="W16" s="22">
        <f>IF(V16="","",V16-Setup!$C$14)</f>
        <v/>
      </c>
      <c r="X16" s="22">
        <f>IF(V16="","",V16+Setup!$D$14)</f>
        <v/>
      </c>
      <c r="Y16" s="21" t="n"/>
      <c r="Z16" s="12">
        <f>IF(V16="","",IF(Y16="",IF(TODAY()&gt;X16,"Overdue",IF(TODAY()&gt;=W16,"In window",IF(W16-TODAY()&lt;=Setup!$B$6,"Opens soon","Upcoming"))),IF(Y16="missed","Missed",IF(OR(Y16&lt;W16,Y16&gt;X16),"Done - out of window","Done"))))</f>
        <v/>
      </c>
      <c r="AA16" s="23">
        <f>IF(OR(V16="",Y16&lt;&gt;""),"",X16-TODAY())</f>
        <v/>
      </c>
      <c r="AB16" s="22">
        <f>IF(Setup!$B$15="","",IF(AND(Setup!$B$5,Setup!$B$14&lt;&gt;"",Setup!$B$14&gt;=0,Setup!$B$15&gt;Setup!$B$14),IF(OR(Y16="",Y16="missed"),IF(V16="","",V16+(Setup!$B$15-Setup!$B$14)),Y16+(Setup!$B$15-Setup!$B$14)),IF($C16="",IF(Setup!$B$15&lt;0,IF($B16="","",$B16+Setup!$B$15-Setup!$B$7),""),$C16+Setup!$B$15-IF(AND(Setup!$B$4,Setup!$B$15&gt;0),1,0))))</f>
        <v/>
      </c>
      <c r="AC16" s="22">
        <f>IF(AB16="","",AB16-Setup!$C$15)</f>
        <v/>
      </c>
      <c r="AD16" s="22">
        <f>IF(AB16="","",AB16+Setup!$D$15)</f>
        <v/>
      </c>
      <c r="AE16" s="21" t="n"/>
      <c r="AF16" s="12">
        <f>IF(AB16="","",IF(AE16="",IF(TODAY()&gt;AD16,"Overdue",IF(TODAY()&gt;=AC16,"In window",IF(AC16-TODAY()&lt;=Setup!$B$6,"Opens soon","Upcoming"))),IF(AE16="missed","Missed",IF(OR(AE16&lt;AC16,AE16&gt;AD16),"Done - out of window","Done"))))</f>
        <v/>
      </c>
      <c r="AG16" s="23">
        <f>IF(OR(AB16="",AE16&lt;&gt;""),"",AD16-TODAY())</f>
        <v/>
      </c>
      <c r="AH16" s="22">
        <f>IF(Setup!$B$16="","",IF(AND(Setup!$B$5,Setup!$B$15&lt;&gt;"",Setup!$B$15&gt;=0,Setup!$B$16&gt;Setup!$B$15),IF(OR(AE16="",AE16="missed"),IF(AB16="","",AB16+(Setup!$B$16-Setup!$B$15)),AE16+(Setup!$B$16-Setup!$B$15)),IF($C16="",IF(Setup!$B$16&lt;0,IF($B16="","",$B16+Setup!$B$16-Setup!$B$7),""),$C16+Setup!$B$16-IF(AND(Setup!$B$4,Setup!$B$16&gt;0),1,0))))</f>
        <v/>
      </c>
      <c r="AI16" s="22">
        <f>IF(AH16="","",AH16-Setup!$C$16)</f>
        <v/>
      </c>
      <c r="AJ16" s="22">
        <f>IF(AH16="","",AH16+Setup!$D$16)</f>
        <v/>
      </c>
      <c r="AK16" s="21" t="n"/>
      <c r="AL16" s="12">
        <f>IF(AH16="","",IF(AK16="",IF(TODAY()&gt;AJ16,"Overdue",IF(TODAY()&gt;=AI16,"In window",IF(AI16-TODAY()&lt;=Setup!$B$6,"Opens soon","Upcoming"))),IF(AK16="missed","Missed",IF(OR(AK16&lt;AI16,AK16&gt;AJ16),"Done - out of window","Done"))))</f>
        <v/>
      </c>
      <c r="AM16" s="23">
        <f>IF(OR(AH16="",AK16&lt;&gt;""),"",AJ16-TODAY())</f>
        <v/>
      </c>
      <c r="AN16" s="22">
        <f>IF(Setup!$B$17="","",IF(AND(Setup!$B$5,Setup!$B$16&lt;&gt;"",Setup!$B$16&gt;=0,Setup!$B$17&gt;Setup!$B$16),IF(OR(AK16="",AK16="missed"),IF(AH16="","",AH16+(Setup!$B$17-Setup!$B$16)),AK16+(Setup!$B$17-Setup!$B$16)),IF($C16="",IF(Setup!$B$17&lt;0,IF($B16="","",$B16+Setup!$B$17-Setup!$B$7),""),$C16+Setup!$B$17-IF(AND(Setup!$B$4,Setup!$B$17&gt;0),1,0))))</f>
        <v/>
      </c>
      <c r="AO16" s="22">
        <f>IF(AN16="","",AN16-Setup!$C$17)</f>
        <v/>
      </c>
      <c r="AP16" s="22">
        <f>IF(AN16="","",AN16+Setup!$D$17)</f>
        <v/>
      </c>
      <c r="AQ16" s="21" t="n"/>
      <c r="AR16" s="12">
        <f>IF(AN16="","",IF(AQ16="",IF(TODAY()&gt;AP16,"Overdue",IF(TODAY()&gt;=AO16,"In window",IF(AO16-TODAY()&lt;=Setup!$B$6,"Opens soon","Upcoming"))),IF(AQ16="missed","Missed",IF(OR(AQ16&lt;AO16,AQ16&gt;AP16),"Done - out of window","Done"))))</f>
        <v/>
      </c>
      <c r="AS16" s="23">
        <f>IF(OR(AN16="",AQ16&lt;&gt;""),"",AP16-TODAY())</f>
        <v/>
      </c>
      <c r="AT16" s="22">
        <f>IF(Setup!$B$18="","",IF(AND(Setup!$B$5,Setup!$B$17&lt;&gt;"",Setup!$B$17&gt;=0,Setup!$B$18&gt;Setup!$B$17),IF(OR(AQ16="",AQ16="missed"),IF(AN16="","",AN16+(Setup!$B$18-Setup!$B$17)),AQ16+(Setup!$B$18-Setup!$B$17)),IF($C16="",IF(Setup!$B$18&lt;0,IF($B16="","",$B16+Setup!$B$18-Setup!$B$7),""),$C16+Setup!$B$18-IF(AND(Setup!$B$4,Setup!$B$18&gt;0),1,0))))</f>
        <v/>
      </c>
      <c r="AU16" s="22">
        <f>IF(AT16="","",AT16-Setup!$C$18)</f>
        <v/>
      </c>
      <c r="AV16" s="22">
        <f>IF(AT16="","",AT16+Setup!$D$18)</f>
        <v/>
      </c>
      <c r="AW16" s="21" t="n"/>
      <c r="AX16" s="12">
        <f>IF(AT16="","",IF(AW16="",IF(TODAY()&gt;AV16,"Overdue",IF(TODAY()&gt;=AU16,"In window",IF(AU16-TODAY()&lt;=Setup!$B$6,"Opens soon","Upcoming"))),IF(AW16="missed","Missed",IF(OR(AW16&lt;AU16,AW16&gt;AV16),"Done - out of window","Done"))))</f>
        <v/>
      </c>
      <c r="AY16" s="23">
        <f>IF(OR(AT16="",AW16&lt;&gt;""),"",AV16-TODAY())</f>
        <v/>
      </c>
      <c r="AZ16" s="22">
        <f>IF(Setup!$B$19="","",IF(AND(Setup!$B$5,Setup!$B$18&lt;&gt;"",Setup!$B$18&gt;=0,Setup!$B$19&gt;Setup!$B$18),IF(OR(AW16="",AW16="missed"),IF(AT16="","",AT16+(Setup!$B$19-Setup!$B$18)),AW16+(Setup!$B$19-Setup!$B$18)),IF($C16="",IF(Setup!$B$19&lt;0,IF($B16="","",$B16+Setup!$B$19-Setup!$B$7),""),$C16+Setup!$B$19-IF(AND(Setup!$B$4,Setup!$B$19&gt;0),1,0))))</f>
        <v/>
      </c>
      <c r="BA16" s="22">
        <f>IF(AZ16="","",AZ16-Setup!$C$19)</f>
        <v/>
      </c>
      <c r="BB16" s="22">
        <f>IF(AZ16="","",AZ16+Setup!$D$19)</f>
        <v/>
      </c>
      <c r="BC16" s="21" t="n"/>
      <c r="BD16" s="12">
        <f>IF(AZ16="","",IF(BC16="",IF(TODAY()&gt;BB16,"Overdue",IF(TODAY()&gt;=BA16,"In window",IF(BA16-TODAY()&lt;=Setup!$B$6,"Opens soon","Upcoming"))),IF(BC16="missed","Missed",IF(OR(BC16&lt;BA16,BC16&gt;BB16),"Done - out of window","Done"))))</f>
        <v/>
      </c>
      <c r="BE16" s="23">
        <f>IF(OR(AZ16="",BC16&lt;&gt;""),"",BB16-TODAY())</f>
        <v/>
      </c>
      <c r="BF16" s="22">
        <f>IF(Setup!$B$20="","",IF(AND(Setup!$B$5,Setup!$B$19&lt;&gt;"",Setup!$B$19&gt;=0,Setup!$B$20&gt;Setup!$B$19),IF(OR(BC16="",BC16="missed"),IF(AZ16="","",AZ16+(Setup!$B$20-Setup!$B$19)),BC16+(Setup!$B$20-Setup!$B$19)),IF($C16="",IF(Setup!$B$20&lt;0,IF($B16="","",$B16+Setup!$B$20-Setup!$B$7),""),$C16+Setup!$B$20-IF(AND(Setup!$B$4,Setup!$B$20&gt;0),1,0))))</f>
        <v/>
      </c>
      <c r="BG16" s="22">
        <f>IF(BF16="","",BF16-Setup!$C$20)</f>
        <v/>
      </c>
      <c r="BH16" s="22">
        <f>IF(BF16="","",BF16+Setup!$D$20)</f>
        <v/>
      </c>
      <c r="BI16" s="21" t="n"/>
      <c r="BJ16" s="12">
        <f>IF(BF16="","",IF(BI16="",IF(TODAY()&gt;BH16,"Overdue",IF(TODAY()&gt;=BG16,"In window",IF(BG16-TODAY()&lt;=Setup!$B$6,"Opens soon","Upcoming"))),IF(BI16="missed","Missed",IF(OR(BI16&lt;BG16,BI16&gt;BH16),"Done - out of window","Done"))))</f>
        <v/>
      </c>
      <c r="BK16" s="23">
        <f>IF(OR(BF16="",BI16&lt;&gt;""),"",BH16-TODAY())</f>
        <v/>
      </c>
      <c r="BL16" s="22">
        <f>IF(Setup!$B$21="","",IF(AND(Setup!$B$5,Setup!$B$20&lt;&gt;"",Setup!$B$20&gt;=0,Setup!$B$21&gt;Setup!$B$20),IF(OR(BI16="",BI16="missed"),IF(BF16="","",BF16+(Setup!$B$21-Setup!$B$20)),BI16+(Setup!$B$21-Setup!$B$20)),IF($C16="",IF(Setup!$B$21&lt;0,IF($B16="","",$B16+Setup!$B$21-Setup!$B$7),""),$C16+Setup!$B$21-IF(AND(Setup!$B$4,Setup!$B$21&gt;0),1,0))))</f>
        <v/>
      </c>
      <c r="BM16" s="22">
        <f>IF(BL16="","",BL16-Setup!$C$21)</f>
        <v/>
      </c>
      <c r="BN16" s="22">
        <f>IF(BL16="","",BL16+Setup!$D$21)</f>
        <v/>
      </c>
      <c r="BO16" s="21" t="n"/>
      <c r="BP16" s="12">
        <f>IF(BL16="","",IF(BO16="",IF(TODAY()&gt;BN16,"Overdue",IF(TODAY()&gt;=BM16,"In window",IF(BM16-TODAY()&lt;=Setup!$B$6,"Opens soon","Upcoming"))),IF(BO16="missed","Missed",IF(OR(BO16&lt;BM16,BO16&gt;BN16),"Done - out of window","Done"))))</f>
        <v/>
      </c>
      <c r="BQ16" s="23">
        <f>IF(OR(BL16="",BO16&lt;&gt;""),"",BN16-TODAY())</f>
        <v/>
      </c>
      <c r="BR16" s="22">
        <f>IF(Setup!$B$22="","",IF(AND(Setup!$B$5,Setup!$B$21&lt;&gt;"",Setup!$B$21&gt;=0,Setup!$B$22&gt;Setup!$B$21),IF(OR(BO16="",BO16="missed"),IF(BL16="","",BL16+(Setup!$B$22-Setup!$B$21)),BO16+(Setup!$B$22-Setup!$B$21)),IF($C16="",IF(Setup!$B$22&lt;0,IF($B16="","",$B16+Setup!$B$22-Setup!$B$7),""),$C16+Setup!$B$22-IF(AND(Setup!$B$4,Setup!$B$22&gt;0),1,0))))</f>
        <v/>
      </c>
      <c r="BS16" s="22">
        <f>IF(BR16="","",BR16-Setup!$C$22)</f>
        <v/>
      </c>
      <c r="BT16" s="22">
        <f>IF(BR16="","",BR16+Setup!$D$22)</f>
        <v/>
      </c>
      <c r="BU16" s="21" t="n"/>
      <c r="BV16" s="12">
        <f>IF(BR16="","",IF(BU16="",IF(TODAY()&gt;BT16,"Overdue",IF(TODAY()&gt;=BS16,"In window",IF(BS16-TODAY()&lt;=Setup!$B$6,"Opens soon","Upcoming"))),IF(BU16="missed","Missed",IF(OR(BU16&lt;BS16,BU16&gt;BT16),"Done - out of window","Done"))))</f>
        <v/>
      </c>
      <c r="BW16" s="23">
        <f>IF(OR(BR16="",BU16&lt;&gt;""),"",BT16-TODAY())</f>
        <v/>
      </c>
    </row>
    <row r="17">
      <c r="A17" s="16" t="n"/>
      <c r="B17" s="21" t="n"/>
      <c r="C17" s="21" t="n"/>
      <c r="D17" s="22">
        <f>IF(Setup!$B$11="","",IF($C17="",IF(Setup!$B$11&lt;0,IF($B17="","",$B17+Setup!$B$11-Setup!$B$7),""),$C17+Setup!$B$11-IF(AND(Setup!$B$4,Setup!$B$11&gt;0),1,0)))</f>
        <v/>
      </c>
      <c r="E17" s="22">
        <f>IF(D17="","",D17-Setup!$C$11)</f>
        <v/>
      </c>
      <c r="F17" s="22">
        <f>IF(D17="","",D17+Setup!$D$11)</f>
        <v/>
      </c>
      <c r="G17" s="21" t="n"/>
      <c r="H17" s="12">
        <f>IF(D17="","",IF(G17="",IF(TODAY()&gt;F17,"Overdue",IF(TODAY()&gt;=E17,"In window",IF(E17-TODAY()&lt;=Setup!$B$6,"Opens soon","Upcoming"))),IF(G17="missed","Missed",IF(OR(G17&lt;E17,G17&gt;F17),"Done - out of window","Done"))))</f>
        <v/>
      </c>
      <c r="I17" s="23">
        <f>IF(OR(D17="",G17&lt;&gt;""),"",F17-TODAY())</f>
        <v/>
      </c>
      <c r="J17" s="22">
        <f>IF(Setup!$B$12="","",IF(AND(Setup!$B$5,Setup!$B$11&lt;&gt;"",Setup!$B$11&gt;=0,Setup!$B$12&gt;Setup!$B$11),IF(OR(G17="",G17="missed"),IF(D17="","",D17+(Setup!$B$12-Setup!$B$11)),G17+(Setup!$B$12-Setup!$B$11)),IF($C17="",IF(Setup!$B$12&lt;0,IF($B17="","",$B17+Setup!$B$12-Setup!$B$7),""),$C17+Setup!$B$12-IF(AND(Setup!$B$4,Setup!$B$12&gt;0),1,0))))</f>
        <v/>
      </c>
      <c r="K17" s="22">
        <f>IF(J17="","",J17-Setup!$C$12)</f>
        <v/>
      </c>
      <c r="L17" s="22">
        <f>IF(J17="","",J17+Setup!$D$12)</f>
        <v/>
      </c>
      <c r="M17" s="21" t="n"/>
      <c r="N17" s="12">
        <f>IF(J17="","",IF(M17="",IF(TODAY()&gt;L17,"Overdue",IF(TODAY()&gt;=K17,"In window",IF(K17-TODAY()&lt;=Setup!$B$6,"Opens soon","Upcoming"))),IF(M17="missed","Missed",IF(OR(M17&lt;K17,M17&gt;L17),"Done - out of window","Done"))))</f>
        <v/>
      </c>
      <c r="O17" s="23">
        <f>IF(OR(J17="",M17&lt;&gt;""),"",L17-TODAY())</f>
        <v/>
      </c>
      <c r="P17" s="22">
        <f>IF(Setup!$B$13="","",IF(AND(Setup!$B$5,Setup!$B$12&lt;&gt;"",Setup!$B$12&gt;=0,Setup!$B$13&gt;Setup!$B$12),IF(OR(M17="",M17="missed"),IF(J17="","",J17+(Setup!$B$13-Setup!$B$12)),M17+(Setup!$B$13-Setup!$B$12)),IF($C17="",IF(Setup!$B$13&lt;0,IF($B17="","",$B17+Setup!$B$13-Setup!$B$7),""),$C17+Setup!$B$13-IF(AND(Setup!$B$4,Setup!$B$13&gt;0),1,0))))</f>
        <v/>
      </c>
      <c r="Q17" s="22">
        <f>IF(P17="","",P17-Setup!$C$13)</f>
        <v/>
      </c>
      <c r="R17" s="22">
        <f>IF(P17="","",P17+Setup!$D$13)</f>
        <v/>
      </c>
      <c r="S17" s="21" t="n"/>
      <c r="T17" s="12">
        <f>IF(P17="","",IF(S17="",IF(TODAY()&gt;R17,"Overdue",IF(TODAY()&gt;=Q17,"In window",IF(Q17-TODAY()&lt;=Setup!$B$6,"Opens soon","Upcoming"))),IF(S17="missed","Missed",IF(OR(S17&lt;Q17,S17&gt;R17),"Done - out of window","Done"))))</f>
        <v/>
      </c>
      <c r="U17" s="23">
        <f>IF(OR(P17="",S17&lt;&gt;""),"",R17-TODAY())</f>
        <v/>
      </c>
      <c r="V17" s="22">
        <f>IF(Setup!$B$14="","",IF(AND(Setup!$B$5,Setup!$B$13&lt;&gt;"",Setup!$B$13&gt;=0,Setup!$B$14&gt;Setup!$B$13),IF(OR(S17="",S17="missed"),IF(P17="","",P17+(Setup!$B$14-Setup!$B$13)),S17+(Setup!$B$14-Setup!$B$13)),IF($C17="",IF(Setup!$B$14&lt;0,IF($B17="","",$B17+Setup!$B$14-Setup!$B$7),""),$C17+Setup!$B$14-IF(AND(Setup!$B$4,Setup!$B$14&gt;0),1,0))))</f>
        <v/>
      </c>
      <c r="W17" s="22">
        <f>IF(V17="","",V17-Setup!$C$14)</f>
        <v/>
      </c>
      <c r="X17" s="22">
        <f>IF(V17="","",V17+Setup!$D$14)</f>
        <v/>
      </c>
      <c r="Y17" s="21" t="n"/>
      <c r="Z17" s="12">
        <f>IF(V17="","",IF(Y17="",IF(TODAY()&gt;X17,"Overdue",IF(TODAY()&gt;=W17,"In window",IF(W17-TODAY()&lt;=Setup!$B$6,"Opens soon","Upcoming"))),IF(Y17="missed","Missed",IF(OR(Y17&lt;W17,Y17&gt;X17),"Done - out of window","Done"))))</f>
        <v/>
      </c>
      <c r="AA17" s="23">
        <f>IF(OR(V17="",Y17&lt;&gt;""),"",X17-TODAY())</f>
        <v/>
      </c>
      <c r="AB17" s="22">
        <f>IF(Setup!$B$15="","",IF(AND(Setup!$B$5,Setup!$B$14&lt;&gt;"",Setup!$B$14&gt;=0,Setup!$B$15&gt;Setup!$B$14),IF(OR(Y17="",Y17="missed"),IF(V17="","",V17+(Setup!$B$15-Setup!$B$14)),Y17+(Setup!$B$15-Setup!$B$14)),IF($C17="",IF(Setup!$B$15&lt;0,IF($B17="","",$B17+Setup!$B$15-Setup!$B$7),""),$C17+Setup!$B$15-IF(AND(Setup!$B$4,Setup!$B$15&gt;0),1,0))))</f>
        <v/>
      </c>
      <c r="AC17" s="22">
        <f>IF(AB17="","",AB17-Setup!$C$15)</f>
        <v/>
      </c>
      <c r="AD17" s="22">
        <f>IF(AB17="","",AB17+Setup!$D$15)</f>
        <v/>
      </c>
      <c r="AE17" s="21" t="n"/>
      <c r="AF17" s="12">
        <f>IF(AB17="","",IF(AE17="",IF(TODAY()&gt;AD17,"Overdue",IF(TODAY()&gt;=AC17,"In window",IF(AC17-TODAY()&lt;=Setup!$B$6,"Opens soon","Upcoming"))),IF(AE17="missed","Missed",IF(OR(AE17&lt;AC17,AE17&gt;AD17),"Done - out of window","Done"))))</f>
        <v/>
      </c>
      <c r="AG17" s="23">
        <f>IF(OR(AB17="",AE17&lt;&gt;""),"",AD17-TODAY())</f>
        <v/>
      </c>
      <c r="AH17" s="22">
        <f>IF(Setup!$B$16="","",IF(AND(Setup!$B$5,Setup!$B$15&lt;&gt;"",Setup!$B$15&gt;=0,Setup!$B$16&gt;Setup!$B$15),IF(OR(AE17="",AE17="missed"),IF(AB17="","",AB17+(Setup!$B$16-Setup!$B$15)),AE17+(Setup!$B$16-Setup!$B$15)),IF($C17="",IF(Setup!$B$16&lt;0,IF($B17="","",$B17+Setup!$B$16-Setup!$B$7),""),$C17+Setup!$B$16-IF(AND(Setup!$B$4,Setup!$B$16&gt;0),1,0))))</f>
        <v/>
      </c>
      <c r="AI17" s="22">
        <f>IF(AH17="","",AH17-Setup!$C$16)</f>
        <v/>
      </c>
      <c r="AJ17" s="22">
        <f>IF(AH17="","",AH17+Setup!$D$16)</f>
        <v/>
      </c>
      <c r="AK17" s="21" t="n"/>
      <c r="AL17" s="12">
        <f>IF(AH17="","",IF(AK17="",IF(TODAY()&gt;AJ17,"Overdue",IF(TODAY()&gt;=AI17,"In window",IF(AI17-TODAY()&lt;=Setup!$B$6,"Opens soon","Upcoming"))),IF(AK17="missed","Missed",IF(OR(AK17&lt;AI17,AK17&gt;AJ17),"Done - out of window","Done"))))</f>
        <v/>
      </c>
      <c r="AM17" s="23">
        <f>IF(OR(AH17="",AK17&lt;&gt;""),"",AJ17-TODAY())</f>
        <v/>
      </c>
      <c r="AN17" s="22">
        <f>IF(Setup!$B$17="","",IF(AND(Setup!$B$5,Setup!$B$16&lt;&gt;"",Setup!$B$16&gt;=0,Setup!$B$17&gt;Setup!$B$16),IF(OR(AK17="",AK17="missed"),IF(AH17="","",AH17+(Setup!$B$17-Setup!$B$16)),AK17+(Setup!$B$17-Setup!$B$16)),IF($C17="",IF(Setup!$B$17&lt;0,IF($B17="","",$B17+Setup!$B$17-Setup!$B$7),""),$C17+Setup!$B$17-IF(AND(Setup!$B$4,Setup!$B$17&gt;0),1,0))))</f>
        <v/>
      </c>
      <c r="AO17" s="22">
        <f>IF(AN17="","",AN17-Setup!$C$17)</f>
        <v/>
      </c>
      <c r="AP17" s="22">
        <f>IF(AN17="","",AN17+Setup!$D$17)</f>
        <v/>
      </c>
      <c r="AQ17" s="21" t="n"/>
      <c r="AR17" s="12">
        <f>IF(AN17="","",IF(AQ17="",IF(TODAY()&gt;AP17,"Overdue",IF(TODAY()&gt;=AO17,"In window",IF(AO17-TODAY()&lt;=Setup!$B$6,"Opens soon","Upcoming"))),IF(AQ17="missed","Missed",IF(OR(AQ17&lt;AO17,AQ17&gt;AP17),"Done - out of window","Done"))))</f>
        <v/>
      </c>
      <c r="AS17" s="23">
        <f>IF(OR(AN17="",AQ17&lt;&gt;""),"",AP17-TODAY())</f>
        <v/>
      </c>
      <c r="AT17" s="22">
        <f>IF(Setup!$B$18="","",IF(AND(Setup!$B$5,Setup!$B$17&lt;&gt;"",Setup!$B$17&gt;=0,Setup!$B$18&gt;Setup!$B$17),IF(OR(AQ17="",AQ17="missed"),IF(AN17="","",AN17+(Setup!$B$18-Setup!$B$17)),AQ17+(Setup!$B$18-Setup!$B$17)),IF($C17="",IF(Setup!$B$18&lt;0,IF($B17="","",$B17+Setup!$B$18-Setup!$B$7),""),$C17+Setup!$B$18-IF(AND(Setup!$B$4,Setup!$B$18&gt;0),1,0))))</f>
        <v/>
      </c>
      <c r="AU17" s="22">
        <f>IF(AT17="","",AT17-Setup!$C$18)</f>
        <v/>
      </c>
      <c r="AV17" s="22">
        <f>IF(AT17="","",AT17+Setup!$D$18)</f>
        <v/>
      </c>
      <c r="AW17" s="21" t="n"/>
      <c r="AX17" s="12">
        <f>IF(AT17="","",IF(AW17="",IF(TODAY()&gt;AV17,"Overdue",IF(TODAY()&gt;=AU17,"In window",IF(AU17-TODAY()&lt;=Setup!$B$6,"Opens soon","Upcoming"))),IF(AW17="missed","Missed",IF(OR(AW17&lt;AU17,AW17&gt;AV17),"Done - out of window","Done"))))</f>
        <v/>
      </c>
      <c r="AY17" s="23">
        <f>IF(OR(AT17="",AW17&lt;&gt;""),"",AV17-TODAY())</f>
        <v/>
      </c>
      <c r="AZ17" s="22">
        <f>IF(Setup!$B$19="","",IF(AND(Setup!$B$5,Setup!$B$18&lt;&gt;"",Setup!$B$18&gt;=0,Setup!$B$19&gt;Setup!$B$18),IF(OR(AW17="",AW17="missed"),IF(AT17="","",AT17+(Setup!$B$19-Setup!$B$18)),AW17+(Setup!$B$19-Setup!$B$18)),IF($C17="",IF(Setup!$B$19&lt;0,IF($B17="","",$B17+Setup!$B$19-Setup!$B$7),""),$C17+Setup!$B$19-IF(AND(Setup!$B$4,Setup!$B$19&gt;0),1,0))))</f>
        <v/>
      </c>
      <c r="BA17" s="22">
        <f>IF(AZ17="","",AZ17-Setup!$C$19)</f>
        <v/>
      </c>
      <c r="BB17" s="22">
        <f>IF(AZ17="","",AZ17+Setup!$D$19)</f>
        <v/>
      </c>
      <c r="BC17" s="21" t="n"/>
      <c r="BD17" s="12">
        <f>IF(AZ17="","",IF(BC17="",IF(TODAY()&gt;BB17,"Overdue",IF(TODAY()&gt;=BA17,"In window",IF(BA17-TODAY()&lt;=Setup!$B$6,"Opens soon","Upcoming"))),IF(BC17="missed","Missed",IF(OR(BC17&lt;BA17,BC17&gt;BB17),"Done - out of window","Done"))))</f>
        <v/>
      </c>
      <c r="BE17" s="23">
        <f>IF(OR(AZ17="",BC17&lt;&gt;""),"",BB17-TODAY())</f>
        <v/>
      </c>
      <c r="BF17" s="22">
        <f>IF(Setup!$B$20="","",IF(AND(Setup!$B$5,Setup!$B$19&lt;&gt;"",Setup!$B$19&gt;=0,Setup!$B$20&gt;Setup!$B$19),IF(OR(BC17="",BC17="missed"),IF(AZ17="","",AZ17+(Setup!$B$20-Setup!$B$19)),BC17+(Setup!$B$20-Setup!$B$19)),IF($C17="",IF(Setup!$B$20&lt;0,IF($B17="","",$B17+Setup!$B$20-Setup!$B$7),""),$C17+Setup!$B$20-IF(AND(Setup!$B$4,Setup!$B$20&gt;0),1,0))))</f>
        <v/>
      </c>
      <c r="BG17" s="22">
        <f>IF(BF17="","",BF17-Setup!$C$20)</f>
        <v/>
      </c>
      <c r="BH17" s="22">
        <f>IF(BF17="","",BF17+Setup!$D$20)</f>
        <v/>
      </c>
      <c r="BI17" s="21" t="n"/>
      <c r="BJ17" s="12">
        <f>IF(BF17="","",IF(BI17="",IF(TODAY()&gt;BH17,"Overdue",IF(TODAY()&gt;=BG17,"In window",IF(BG17-TODAY()&lt;=Setup!$B$6,"Opens soon","Upcoming"))),IF(BI17="missed","Missed",IF(OR(BI17&lt;BG17,BI17&gt;BH17),"Done - out of window","Done"))))</f>
        <v/>
      </c>
      <c r="BK17" s="23">
        <f>IF(OR(BF17="",BI17&lt;&gt;""),"",BH17-TODAY())</f>
        <v/>
      </c>
      <c r="BL17" s="22">
        <f>IF(Setup!$B$21="","",IF(AND(Setup!$B$5,Setup!$B$20&lt;&gt;"",Setup!$B$20&gt;=0,Setup!$B$21&gt;Setup!$B$20),IF(OR(BI17="",BI17="missed"),IF(BF17="","",BF17+(Setup!$B$21-Setup!$B$20)),BI17+(Setup!$B$21-Setup!$B$20)),IF($C17="",IF(Setup!$B$21&lt;0,IF($B17="","",$B17+Setup!$B$21-Setup!$B$7),""),$C17+Setup!$B$21-IF(AND(Setup!$B$4,Setup!$B$21&gt;0),1,0))))</f>
        <v/>
      </c>
      <c r="BM17" s="22">
        <f>IF(BL17="","",BL17-Setup!$C$21)</f>
        <v/>
      </c>
      <c r="BN17" s="22">
        <f>IF(BL17="","",BL17+Setup!$D$21)</f>
        <v/>
      </c>
      <c r="BO17" s="21" t="n"/>
      <c r="BP17" s="12">
        <f>IF(BL17="","",IF(BO17="",IF(TODAY()&gt;BN17,"Overdue",IF(TODAY()&gt;=BM17,"In window",IF(BM17-TODAY()&lt;=Setup!$B$6,"Opens soon","Upcoming"))),IF(BO17="missed","Missed",IF(OR(BO17&lt;BM17,BO17&gt;BN17),"Done - out of window","Done"))))</f>
        <v/>
      </c>
      <c r="BQ17" s="23">
        <f>IF(OR(BL17="",BO17&lt;&gt;""),"",BN17-TODAY())</f>
        <v/>
      </c>
      <c r="BR17" s="22">
        <f>IF(Setup!$B$22="","",IF(AND(Setup!$B$5,Setup!$B$21&lt;&gt;"",Setup!$B$21&gt;=0,Setup!$B$22&gt;Setup!$B$21),IF(OR(BO17="",BO17="missed"),IF(BL17="","",BL17+(Setup!$B$22-Setup!$B$21)),BO17+(Setup!$B$22-Setup!$B$21)),IF($C17="",IF(Setup!$B$22&lt;0,IF($B17="","",$B17+Setup!$B$22-Setup!$B$7),""),$C17+Setup!$B$22-IF(AND(Setup!$B$4,Setup!$B$22&gt;0),1,0))))</f>
        <v/>
      </c>
      <c r="BS17" s="22">
        <f>IF(BR17="","",BR17-Setup!$C$22)</f>
        <v/>
      </c>
      <c r="BT17" s="22">
        <f>IF(BR17="","",BR17+Setup!$D$22)</f>
        <v/>
      </c>
      <c r="BU17" s="21" t="n"/>
      <c r="BV17" s="12">
        <f>IF(BR17="","",IF(BU17="",IF(TODAY()&gt;BT17,"Overdue",IF(TODAY()&gt;=BS17,"In window",IF(BS17-TODAY()&lt;=Setup!$B$6,"Opens soon","Upcoming"))),IF(BU17="missed","Missed",IF(OR(BU17&lt;BS17,BU17&gt;BT17),"Done - out of window","Done"))))</f>
        <v/>
      </c>
      <c r="BW17" s="23">
        <f>IF(OR(BR17="",BU17&lt;&gt;""),"",BT17-TODAY())</f>
        <v/>
      </c>
    </row>
    <row r="18">
      <c r="A18" s="16" t="n"/>
      <c r="B18" s="21" t="n"/>
      <c r="C18" s="21" t="n"/>
      <c r="D18" s="22">
        <f>IF(Setup!$B$11="","",IF($C18="",IF(Setup!$B$11&lt;0,IF($B18="","",$B18+Setup!$B$11-Setup!$B$7),""),$C18+Setup!$B$11-IF(AND(Setup!$B$4,Setup!$B$11&gt;0),1,0)))</f>
        <v/>
      </c>
      <c r="E18" s="22">
        <f>IF(D18="","",D18-Setup!$C$11)</f>
        <v/>
      </c>
      <c r="F18" s="22">
        <f>IF(D18="","",D18+Setup!$D$11)</f>
        <v/>
      </c>
      <c r="G18" s="21" t="n"/>
      <c r="H18" s="12">
        <f>IF(D18="","",IF(G18="",IF(TODAY()&gt;F18,"Overdue",IF(TODAY()&gt;=E18,"In window",IF(E18-TODAY()&lt;=Setup!$B$6,"Opens soon","Upcoming"))),IF(G18="missed","Missed",IF(OR(G18&lt;E18,G18&gt;F18),"Done - out of window","Done"))))</f>
        <v/>
      </c>
      <c r="I18" s="23">
        <f>IF(OR(D18="",G18&lt;&gt;""),"",F18-TODAY())</f>
        <v/>
      </c>
      <c r="J18" s="22">
        <f>IF(Setup!$B$12="","",IF(AND(Setup!$B$5,Setup!$B$11&lt;&gt;"",Setup!$B$11&gt;=0,Setup!$B$12&gt;Setup!$B$11),IF(OR(G18="",G18="missed"),IF(D18="","",D18+(Setup!$B$12-Setup!$B$11)),G18+(Setup!$B$12-Setup!$B$11)),IF($C18="",IF(Setup!$B$12&lt;0,IF($B18="","",$B18+Setup!$B$12-Setup!$B$7),""),$C18+Setup!$B$12-IF(AND(Setup!$B$4,Setup!$B$12&gt;0),1,0))))</f>
        <v/>
      </c>
      <c r="K18" s="22">
        <f>IF(J18="","",J18-Setup!$C$12)</f>
        <v/>
      </c>
      <c r="L18" s="22">
        <f>IF(J18="","",J18+Setup!$D$12)</f>
        <v/>
      </c>
      <c r="M18" s="21" t="n"/>
      <c r="N18" s="12">
        <f>IF(J18="","",IF(M18="",IF(TODAY()&gt;L18,"Overdue",IF(TODAY()&gt;=K18,"In window",IF(K18-TODAY()&lt;=Setup!$B$6,"Opens soon","Upcoming"))),IF(M18="missed","Missed",IF(OR(M18&lt;K18,M18&gt;L18),"Done - out of window","Done"))))</f>
        <v/>
      </c>
      <c r="O18" s="23">
        <f>IF(OR(J18="",M18&lt;&gt;""),"",L18-TODAY())</f>
        <v/>
      </c>
      <c r="P18" s="22">
        <f>IF(Setup!$B$13="","",IF(AND(Setup!$B$5,Setup!$B$12&lt;&gt;"",Setup!$B$12&gt;=0,Setup!$B$13&gt;Setup!$B$12),IF(OR(M18="",M18="missed"),IF(J18="","",J18+(Setup!$B$13-Setup!$B$12)),M18+(Setup!$B$13-Setup!$B$12)),IF($C18="",IF(Setup!$B$13&lt;0,IF($B18="","",$B18+Setup!$B$13-Setup!$B$7),""),$C18+Setup!$B$13-IF(AND(Setup!$B$4,Setup!$B$13&gt;0),1,0))))</f>
        <v/>
      </c>
      <c r="Q18" s="22">
        <f>IF(P18="","",P18-Setup!$C$13)</f>
        <v/>
      </c>
      <c r="R18" s="22">
        <f>IF(P18="","",P18+Setup!$D$13)</f>
        <v/>
      </c>
      <c r="S18" s="21" t="n"/>
      <c r="T18" s="12">
        <f>IF(P18="","",IF(S18="",IF(TODAY()&gt;R18,"Overdue",IF(TODAY()&gt;=Q18,"In window",IF(Q18-TODAY()&lt;=Setup!$B$6,"Opens soon","Upcoming"))),IF(S18="missed","Missed",IF(OR(S18&lt;Q18,S18&gt;R18),"Done - out of window","Done"))))</f>
        <v/>
      </c>
      <c r="U18" s="23">
        <f>IF(OR(P18="",S18&lt;&gt;""),"",R18-TODAY())</f>
        <v/>
      </c>
      <c r="V18" s="22">
        <f>IF(Setup!$B$14="","",IF(AND(Setup!$B$5,Setup!$B$13&lt;&gt;"",Setup!$B$13&gt;=0,Setup!$B$14&gt;Setup!$B$13),IF(OR(S18="",S18="missed"),IF(P18="","",P18+(Setup!$B$14-Setup!$B$13)),S18+(Setup!$B$14-Setup!$B$13)),IF($C18="",IF(Setup!$B$14&lt;0,IF($B18="","",$B18+Setup!$B$14-Setup!$B$7),""),$C18+Setup!$B$14-IF(AND(Setup!$B$4,Setup!$B$14&gt;0),1,0))))</f>
        <v/>
      </c>
      <c r="W18" s="22">
        <f>IF(V18="","",V18-Setup!$C$14)</f>
        <v/>
      </c>
      <c r="X18" s="22">
        <f>IF(V18="","",V18+Setup!$D$14)</f>
        <v/>
      </c>
      <c r="Y18" s="21" t="n"/>
      <c r="Z18" s="12">
        <f>IF(V18="","",IF(Y18="",IF(TODAY()&gt;X18,"Overdue",IF(TODAY()&gt;=W18,"In window",IF(W18-TODAY()&lt;=Setup!$B$6,"Opens soon","Upcoming"))),IF(Y18="missed","Missed",IF(OR(Y18&lt;W18,Y18&gt;X18),"Done - out of window","Done"))))</f>
        <v/>
      </c>
      <c r="AA18" s="23">
        <f>IF(OR(V18="",Y18&lt;&gt;""),"",X18-TODAY())</f>
        <v/>
      </c>
      <c r="AB18" s="22">
        <f>IF(Setup!$B$15="","",IF(AND(Setup!$B$5,Setup!$B$14&lt;&gt;"",Setup!$B$14&gt;=0,Setup!$B$15&gt;Setup!$B$14),IF(OR(Y18="",Y18="missed"),IF(V18="","",V18+(Setup!$B$15-Setup!$B$14)),Y18+(Setup!$B$15-Setup!$B$14)),IF($C18="",IF(Setup!$B$15&lt;0,IF($B18="","",$B18+Setup!$B$15-Setup!$B$7),""),$C18+Setup!$B$15-IF(AND(Setup!$B$4,Setup!$B$15&gt;0),1,0))))</f>
        <v/>
      </c>
      <c r="AC18" s="22">
        <f>IF(AB18="","",AB18-Setup!$C$15)</f>
        <v/>
      </c>
      <c r="AD18" s="22">
        <f>IF(AB18="","",AB18+Setup!$D$15)</f>
        <v/>
      </c>
      <c r="AE18" s="21" t="n"/>
      <c r="AF18" s="12">
        <f>IF(AB18="","",IF(AE18="",IF(TODAY()&gt;AD18,"Overdue",IF(TODAY()&gt;=AC18,"In window",IF(AC18-TODAY()&lt;=Setup!$B$6,"Opens soon","Upcoming"))),IF(AE18="missed","Missed",IF(OR(AE18&lt;AC18,AE18&gt;AD18),"Done - out of window","Done"))))</f>
        <v/>
      </c>
      <c r="AG18" s="23">
        <f>IF(OR(AB18="",AE18&lt;&gt;""),"",AD18-TODAY())</f>
        <v/>
      </c>
      <c r="AH18" s="22">
        <f>IF(Setup!$B$16="","",IF(AND(Setup!$B$5,Setup!$B$15&lt;&gt;"",Setup!$B$15&gt;=0,Setup!$B$16&gt;Setup!$B$15),IF(OR(AE18="",AE18="missed"),IF(AB18="","",AB18+(Setup!$B$16-Setup!$B$15)),AE18+(Setup!$B$16-Setup!$B$15)),IF($C18="",IF(Setup!$B$16&lt;0,IF($B18="","",$B18+Setup!$B$16-Setup!$B$7),""),$C18+Setup!$B$16-IF(AND(Setup!$B$4,Setup!$B$16&gt;0),1,0))))</f>
        <v/>
      </c>
      <c r="AI18" s="22">
        <f>IF(AH18="","",AH18-Setup!$C$16)</f>
        <v/>
      </c>
      <c r="AJ18" s="22">
        <f>IF(AH18="","",AH18+Setup!$D$16)</f>
        <v/>
      </c>
      <c r="AK18" s="21" t="n"/>
      <c r="AL18" s="12">
        <f>IF(AH18="","",IF(AK18="",IF(TODAY()&gt;AJ18,"Overdue",IF(TODAY()&gt;=AI18,"In window",IF(AI18-TODAY()&lt;=Setup!$B$6,"Opens soon","Upcoming"))),IF(AK18="missed","Missed",IF(OR(AK18&lt;AI18,AK18&gt;AJ18),"Done - out of window","Done"))))</f>
        <v/>
      </c>
      <c r="AM18" s="23">
        <f>IF(OR(AH18="",AK18&lt;&gt;""),"",AJ18-TODAY())</f>
        <v/>
      </c>
      <c r="AN18" s="22">
        <f>IF(Setup!$B$17="","",IF(AND(Setup!$B$5,Setup!$B$16&lt;&gt;"",Setup!$B$16&gt;=0,Setup!$B$17&gt;Setup!$B$16),IF(OR(AK18="",AK18="missed"),IF(AH18="","",AH18+(Setup!$B$17-Setup!$B$16)),AK18+(Setup!$B$17-Setup!$B$16)),IF($C18="",IF(Setup!$B$17&lt;0,IF($B18="","",$B18+Setup!$B$17-Setup!$B$7),""),$C18+Setup!$B$17-IF(AND(Setup!$B$4,Setup!$B$17&gt;0),1,0))))</f>
        <v/>
      </c>
      <c r="AO18" s="22">
        <f>IF(AN18="","",AN18-Setup!$C$17)</f>
        <v/>
      </c>
      <c r="AP18" s="22">
        <f>IF(AN18="","",AN18+Setup!$D$17)</f>
        <v/>
      </c>
      <c r="AQ18" s="21" t="n"/>
      <c r="AR18" s="12">
        <f>IF(AN18="","",IF(AQ18="",IF(TODAY()&gt;AP18,"Overdue",IF(TODAY()&gt;=AO18,"In window",IF(AO18-TODAY()&lt;=Setup!$B$6,"Opens soon","Upcoming"))),IF(AQ18="missed","Missed",IF(OR(AQ18&lt;AO18,AQ18&gt;AP18),"Done - out of window","Done"))))</f>
        <v/>
      </c>
      <c r="AS18" s="23">
        <f>IF(OR(AN18="",AQ18&lt;&gt;""),"",AP18-TODAY())</f>
        <v/>
      </c>
      <c r="AT18" s="22">
        <f>IF(Setup!$B$18="","",IF(AND(Setup!$B$5,Setup!$B$17&lt;&gt;"",Setup!$B$17&gt;=0,Setup!$B$18&gt;Setup!$B$17),IF(OR(AQ18="",AQ18="missed"),IF(AN18="","",AN18+(Setup!$B$18-Setup!$B$17)),AQ18+(Setup!$B$18-Setup!$B$17)),IF($C18="",IF(Setup!$B$18&lt;0,IF($B18="","",$B18+Setup!$B$18-Setup!$B$7),""),$C18+Setup!$B$18-IF(AND(Setup!$B$4,Setup!$B$18&gt;0),1,0))))</f>
        <v/>
      </c>
      <c r="AU18" s="22">
        <f>IF(AT18="","",AT18-Setup!$C$18)</f>
        <v/>
      </c>
      <c r="AV18" s="22">
        <f>IF(AT18="","",AT18+Setup!$D$18)</f>
        <v/>
      </c>
      <c r="AW18" s="21" t="n"/>
      <c r="AX18" s="12">
        <f>IF(AT18="","",IF(AW18="",IF(TODAY()&gt;AV18,"Overdue",IF(TODAY()&gt;=AU18,"In window",IF(AU18-TODAY()&lt;=Setup!$B$6,"Opens soon","Upcoming"))),IF(AW18="missed","Missed",IF(OR(AW18&lt;AU18,AW18&gt;AV18),"Done - out of window","Done"))))</f>
        <v/>
      </c>
      <c r="AY18" s="23">
        <f>IF(OR(AT18="",AW18&lt;&gt;""),"",AV18-TODAY())</f>
        <v/>
      </c>
      <c r="AZ18" s="22">
        <f>IF(Setup!$B$19="","",IF(AND(Setup!$B$5,Setup!$B$18&lt;&gt;"",Setup!$B$18&gt;=0,Setup!$B$19&gt;Setup!$B$18),IF(OR(AW18="",AW18="missed"),IF(AT18="","",AT18+(Setup!$B$19-Setup!$B$18)),AW18+(Setup!$B$19-Setup!$B$18)),IF($C18="",IF(Setup!$B$19&lt;0,IF($B18="","",$B18+Setup!$B$19-Setup!$B$7),""),$C18+Setup!$B$19-IF(AND(Setup!$B$4,Setup!$B$19&gt;0),1,0))))</f>
        <v/>
      </c>
      <c r="BA18" s="22">
        <f>IF(AZ18="","",AZ18-Setup!$C$19)</f>
        <v/>
      </c>
      <c r="BB18" s="22">
        <f>IF(AZ18="","",AZ18+Setup!$D$19)</f>
        <v/>
      </c>
      <c r="BC18" s="21" t="n"/>
      <c r="BD18" s="12">
        <f>IF(AZ18="","",IF(BC18="",IF(TODAY()&gt;BB18,"Overdue",IF(TODAY()&gt;=BA18,"In window",IF(BA18-TODAY()&lt;=Setup!$B$6,"Opens soon","Upcoming"))),IF(BC18="missed","Missed",IF(OR(BC18&lt;BA18,BC18&gt;BB18),"Done - out of window","Done"))))</f>
        <v/>
      </c>
      <c r="BE18" s="23">
        <f>IF(OR(AZ18="",BC18&lt;&gt;""),"",BB18-TODAY())</f>
        <v/>
      </c>
      <c r="BF18" s="22">
        <f>IF(Setup!$B$20="","",IF(AND(Setup!$B$5,Setup!$B$19&lt;&gt;"",Setup!$B$19&gt;=0,Setup!$B$20&gt;Setup!$B$19),IF(OR(BC18="",BC18="missed"),IF(AZ18="","",AZ18+(Setup!$B$20-Setup!$B$19)),BC18+(Setup!$B$20-Setup!$B$19)),IF($C18="",IF(Setup!$B$20&lt;0,IF($B18="","",$B18+Setup!$B$20-Setup!$B$7),""),$C18+Setup!$B$20-IF(AND(Setup!$B$4,Setup!$B$20&gt;0),1,0))))</f>
        <v/>
      </c>
      <c r="BG18" s="22">
        <f>IF(BF18="","",BF18-Setup!$C$20)</f>
        <v/>
      </c>
      <c r="BH18" s="22">
        <f>IF(BF18="","",BF18+Setup!$D$20)</f>
        <v/>
      </c>
      <c r="BI18" s="21" t="n"/>
      <c r="BJ18" s="12">
        <f>IF(BF18="","",IF(BI18="",IF(TODAY()&gt;BH18,"Overdue",IF(TODAY()&gt;=BG18,"In window",IF(BG18-TODAY()&lt;=Setup!$B$6,"Opens soon","Upcoming"))),IF(BI18="missed","Missed",IF(OR(BI18&lt;BG18,BI18&gt;BH18),"Done - out of window","Done"))))</f>
        <v/>
      </c>
      <c r="BK18" s="23">
        <f>IF(OR(BF18="",BI18&lt;&gt;""),"",BH18-TODAY())</f>
        <v/>
      </c>
      <c r="BL18" s="22">
        <f>IF(Setup!$B$21="","",IF(AND(Setup!$B$5,Setup!$B$20&lt;&gt;"",Setup!$B$20&gt;=0,Setup!$B$21&gt;Setup!$B$20),IF(OR(BI18="",BI18="missed"),IF(BF18="","",BF18+(Setup!$B$21-Setup!$B$20)),BI18+(Setup!$B$21-Setup!$B$20)),IF($C18="",IF(Setup!$B$21&lt;0,IF($B18="","",$B18+Setup!$B$21-Setup!$B$7),""),$C18+Setup!$B$21-IF(AND(Setup!$B$4,Setup!$B$21&gt;0),1,0))))</f>
        <v/>
      </c>
      <c r="BM18" s="22">
        <f>IF(BL18="","",BL18-Setup!$C$21)</f>
        <v/>
      </c>
      <c r="BN18" s="22">
        <f>IF(BL18="","",BL18+Setup!$D$21)</f>
        <v/>
      </c>
      <c r="BO18" s="21" t="n"/>
      <c r="BP18" s="12">
        <f>IF(BL18="","",IF(BO18="",IF(TODAY()&gt;BN18,"Overdue",IF(TODAY()&gt;=BM18,"In window",IF(BM18-TODAY()&lt;=Setup!$B$6,"Opens soon","Upcoming"))),IF(BO18="missed","Missed",IF(OR(BO18&lt;BM18,BO18&gt;BN18),"Done - out of window","Done"))))</f>
        <v/>
      </c>
      <c r="BQ18" s="23">
        <f>IF(OR(BL18="",BO18&lt;&gt;""),"",BN18-TODAY())</f>
        <v/>
      </c>
      <c r="BR18" s="22">
        <f>IF(Setup!$B$22="","",IF(AND(Setup!$B$5,Setup!$B$21&lt;&gt;"",Setup!$B$21&gt;=0,Setup!$B$22&gt;Setup!$B$21),IF(OR(BO18="",BO18="missed"),IF(BL18="","",BL18+(Setup!$B$22-Setup!$B$21)),BO18+(Setup!$B$22-Setup!$B$21)),IF($C18="",IF(Setup!$B$22&lt;0,IF($B18="","",$B18+Setup!$B$22-Setup!$B$7),""),$C18+Setup!$B$22-IF(AND(Setup!$B$4,Setup!$B$22&gt;0),1,0))))</f>
        <v/>
      </c>
      <c r="BS18" s="22">
        <f>IF(BR18="","",BR18-Setup!$C$22)</f>
        <v/>
      </c>
      <c r="BT18" s="22">
        <f>IF(BR18="","",BR18+Setup!$D$22)</f>
        <v/>
      </c>
      <c r="BU18" s="21" t="n"/>
      <c r="BV18" s="12">
        <f>IF(BR18="","",IF(BU18="",IF(TODAY()&gt;BT18,"Overdue",IF(TODAY()&gt;=BS18,"In window",IF(BS18-TODAY()&lt;=Setup!$B$6,"Opens soon","Upcoming"))),IF(BU18="missed","Missed",IF(OR(BU18&lt;BS18,BU18&gt;BT18),"Done - out of window","Done"))))</f>
        <v/>
      </c>
      <c r="BW18" s="23">
        <f>IF(OR(BR18="",BU18&lt;&gt;""),"",BT18-TODAY())</f>
        <v/>
      </c>
    </row>
    <row r="19">
      <c r="A19" s="16" t="n"/>
      <c r="B19" s="21" t="n"/>
      <c r="C19" s="21" t="n"/>
      <c r="D19" s="22">
        <f>IF(Setup!$B$11="","",IF($C19="",IF(Setup!$B$11&lt;0,IF($B19="","",$B19+Setup!$B$11-Setup!$B$7),""),$C19+Setup!$B$11-IF(AND(Setup!$B$4,Setup!$B$11&gt;0),1,0)))</f>
        <v/>
      </c>
      <c r="E19" s="22">
        <f>IF(D19="","",D19-Setup!$C$11)</f>
        <v/>
      </c>
      <c r="F19" s="22">
        <f>IF(D19="","",D19+Setup!$D$11)</f>
        <v/>
      </c>
      <c r="G19" s="21" t="n"/>
      <c r="H19" s="12">
        <f>IF(D19="","",IF(G19="",IF(TODAY()&gt;F19,"Overdue",IF(TODAY()&gt;=E19,"In window",IF(E19-TODAY()&lt;=Setup!$B$6,"Opens soon","Upcoming"))),IF(G19="missed","Missed",IF(OR(G19&lt;E19,G19&gt;F19),"Done - out of window","Done"))))</f>
        <v/>
      </c>
      <c r="I19" s="23">
        <f>IF(OR(D19="",G19&lt;&gt;""),"",F19-TODAY())</f>
        <v/>
      </c>
      <c r="J19" s="22">
        <f>IF(Setup!$B$12="","",IF(AND(Setup!$B$5,Setup!$B$11&lt;&gt;"",Setup!$B$11&gt;=0,Setup!$B$12&gt;Setup!$B$11),IF(OR(G19="",G19="missed"),IF(D19="","",D19+(Setup!$B$12-Setup!$B$11)),G19+(Setup!$B$12-Setup!$B$11)),IF($C19="",IF(Setup!$B$12&lt;0,IF($B19="","",$B19+Setup!$B$12-Setup!$B$7),""),$C19+Setup!$B$12-IF(AND(Setup!$B$4,Setup!$B$12&gt;0),1,0))))</f>
        <v/>
      </c>
      <c r="K19" s="22">
        <f>IF(J19="","",J19-Setup!$C$12)</f>
        <v/>
      </c>
      <c r="L19" s="22">
        <f>IF(J19="","",J19+Setup!$D$12)</f>
        <v/>
      </c>
      <c r="M19" s="21" t="n"/>
      <c r="N19" s="12">
        <f>IF(J19="","",IF(M19="",IF(TODAY()&gt;L19,"Overdue",IF(TODAY()&gt;=K19,"In window",IF(K19-TODAY()&lt;=Setup!$B$6,"Opens soon","Upcoming"))),IF(M19="missed","Missed",IF(OR(M19&lt;K19,M19&gt;L19),"Done - out of window","Done"))))</f>
        <v/>
      </c>
      <c r="O19" s="23">
        <f>IF(OR(J19="",M19&lt;&gt;""),"",L19-TODAY())</f>
        <v/>
      </c>
      <c r="P19" s="22">
        <f>IF(Setup!$B$13="","",IF(AND(Setup!$B$5,Setup!$B$12&lt;&gt;"",Setup!$B$12&gt;=0,Setup!$B$13&gt;Setup!$B$12),IF(OR(M19="",M19="missed"),IF(J19="","",J19+(Setup!$B$13-Setup!$B$12)),M19+(Setup!$B$13-Setup!$B$12)),IF($C19="",IF(Setup!$B$13&lt;0,IF($B19="","",$B19+Setup!$B$13-Setup!$B$7),""),$C19+Setup!$B$13-IF(AND(Setup!$B$4,Setup!$B$13&gt;0),1,0))))</f>
        <v/>
      </c>
      <c r="Q19" s="22">
        <f>IF(P19="","",P19-Setup!$C$13)</f>
        <v/>
      </c>
      <c r="R19" s="22">
        <f>IF(P19="","",P19+Setup!$D$13)</f>
        <v/>
      </c>
      <c r="S19" s="21" t="n"/>
      <c r="T19" s="12">
        <f>IF(P19="","",IF(S19="",IF(TODAY()&gt;R19,"Overdue",IF(TODAY()&gt;=Q19,"In window",IF(Q19-TODAY()&lt;=Setup!$B$6,"Opens soon","Upcoming"))),IF(S19="missed","Missed",IF(OR(S19&lt;Q19,S19&gt;R19),"Done - out of window","Done"))))</f>
        <v/>
      </c>
      <c r="U19" s="23">
        <f>IF(OR(P19="",S19&lt;&gt;""),"",R19-TODAY())</f>
        <v/>
      </c>
      <c r="V19" s="22">
        <f>IF(Setup!$B$14="","",IF(AND(Setup!$B$5,Setup!$B$13&lt;&gt;"",Setup!$B$13&gt;=0,Setup!$B$14&gt;Setup!$B$13),IF(OR(S19="",S19="missed"),IF(P19="","",P19+(Setup!$B$14-Setup!$B$13)),S19+(Setup!$B$14-Setup!$B$13)),IF($C19="",IF(Setup!$B$14&lt;0,IF($B19="","",$B19+Setup!$B$14-Setup!$B$7),""),$C19+Setup!$B$14-IF(AND(Setup!$B$4,Setup!$B$14&gt;0),1,0))))</f>
        <v/>
      </c>
      <c r="W19" s="22">
        <f>IF(V19="","",V19-Setup!$C$14)</f>
        <v/>
      </c>
      <c r="X19" s="22">
        <f>IF(V19="","",V19+Setup!$D$14)</f>
        <v/>
      </c>
      <c r="Y19" s="21" t="n"/>
      <c r="Z19" s="12">
        <f>IF(V19="","",IF(Y19="",IF(TODAY()&gt;X19,"Overdue",IF(TODAY()&gt;=W19,"In window",IF(W19-TODAY()&lt;=Setup!$B$6,"Opens soon","Upcoming"))),IF(Y19="missed","Missed",IF(OR(Y19&lt;W19,Y19&gt;X19),"Done - out of window","Done"))))</f>
        <v/>
      </c>
      <c r="AA19" s="23">
        <f>IF(OR(V19="",Y19&lt;&gt;""),"",X19-TODAY())</f>
        <v/>
      </c>
      <c r="AB19" s="22">
        <f>IF(Setup!$B$15="","",IF(AND(Setup!$B$5,Setup!$B$14&lt;&gt;"",Setup!$B$14&gt;=0,Setup!$B$15&gt;Setup!$B$14),IF(OR(Y19="",Y19="missed"),IF(V19="","",V19+(Setup!$B$15-Setup!$B$14)),Y19+(Setup!$B$15-Setup!$B$14)),IF($C19="",IF(Setup!$B$15&lt;0,IF($B19="","",$B19+Setup!$B$15-Setup!$B$7),""),$C19+Setup!$B$15-IF(AND(Setup!$B$4,Setup!$B$15&gt;0),1,0))))</f>
        <v/>
      </c>
      <c r="AC19" s="22">
        <f>IF(AB19="","",AB19-Setup!$C$15)</f>
        <v/>
      </c>
      <c r="AD19" s="22">
        <f>IF(AB19="","",AB19+Setup!$D$15)</f>
        <v/>
      </c>
      <c r="AE19" s="21" t="n"/>
      <c r="AF19" s="12">
        <f>IF(AB19="","",IF(AE19="",IF(TODAY()&gt;AD19,"Overdue",IF(TODAY()&gt;=AC19,"In window",IF(AC19-TODAY()&lt;=Setup!$B$6,"Opens soon","Upcoming"))),IF(AE19="missed","Missed",IF(OR(AE19&lt;AC19,AE19&gt;AD19),"Done - out of window","Done"))))</f>
        <v/>
      </c>
      <c r="AG19" s="23">
        <f>IF(OR(AB19="",AE19&lt;&gt;""),"",AD19-TODAY())</f>
        <v/>
      </c>
      <c r="AH19" s="22">
        <f>IF(Setup!$B$16="","",IF(AND(Setup!$B$5,Setup!$B$15&lt;&gt;"",Setup!$B$15&gt;=0,Setup!$B$16&gt;Setup!$B$15),IF(OR(AE19="",AE19="missed"),IF(AB19="","",AB19+(Setup!$B$16-Setup!$B$15)),AE19+(Setup!$B$16-Setup!$B$15)),IF($C19="",IF(Setup!$B$16&lt;0,IF($B19="","",$B19+Setup!$B$16-Setup!$B$7),""),$C19+Setup!$B$16-IF(AND(Setup!$B$4,Setup!$B$16&gt;0),1,0))))</f>
        <v/>
      </c>
      <c r="AI19" s="22">
        <f>IF(AH19="","",AH19-Setup!$C$16)</f>
        <v/>
      </c>
      <c r="AJ19" s="22">
        <f>IF(AH19="","",AH19+Setup!$D$16)</f>
        <v/>
      </c>
      <c r="AK19" s="21" t="n"/>
      <c r="AL19" s="12">
        <f>IF(AH19="","",IF(AK19="",IF(TODAY()&gt;AJ19,"Overdue",IF(TODAY()&gt;=AI19,"In window",IF(AI19-TODAY()&lt;=Setup!$B$6,"Opens soon","Upcoming"))),IF(AK19="missed","Missed",IF(OR(AK19&lt;AI19,AK19&gt;AJ19),"Done - out of window","Done"))))</f>
        <v/>
      </c>
      <c r="AM19" s="23">
        <f>IF(OR(AH19="",AK19&lt;&gt;""),"",AJ19-TODAY())</f>
        <v/>
      </c>
      <c r="AN19" s="22">
        <f>IF(Setup!$B$17="","",IF(AND(Setup!$B$5,Setup!$B$16&lt;&gt;"",Setup!$B$16&gt;=0,Setup!$B$17&gt;Setup!$B$16),IF(OR(AK19="",AK19="missed"),IF(AH19="","",AH19+(Setup!$B$17-Setup!$B$16)),AK19+(Setup!$B$17-Setup!$B$16)),IF($C19="",IF(Setup!$B$17&lt;0,IF($B19="","",$B19+Setup!$B$17-Setup!$B$7),""),$C19+Setup!$B$17-IF(AND(Setup!$B$4,Setup!$B$17&gt;0),1,0))))</f>
        <v/>
      </c>
      <c r="AO19" s="22">
        <f>IF(AN19="","",AN19-Setup!$C$17)</f>
        <v/>
      </c>
      <c r="AP19" s="22">
        <f>IF(AN19="","",AN19+Setup!$D$17)</f>
        <v/>
      </c>
      <c r="AQ19" s="21" t="n"/>
      <c r="AR19" s="12">
        <f>IF(AN19="","",IF(AQ19="",IF(TODAY()&gt;AP19,"Overdue",IF(TODAY()&gt;=AO19,"In window",IF(AO19-TODAY()&lt;=Setup!$B$6,"Opens soon","Upcoming"))),IF(AQ19="missed","Missed",IF(OR(AQ19&lt;AO19,AQ19&gt;AP19),"Done - out of window","Done"))))</f>
        <v/>
      </c>
      <c r="AS19" s="23">
        <f>IF(OR(AN19="",AQ19&lt;&gt;""),"",AP19-TODAY())</f>
        <v/>
      </c>
      <c r="AT19" s="22">
        <f>IF(Setup!$B$18="","",IF(AND(Setup!$B$5,Setup!$B$17&lt;&gt;"",Setup!$B$17&gt;=0,Setup!$B$18&gt;Setup!$B$17),IF(OR(AQ19="",AQ19="missed"),IF(AN19="","",AN19+(Setup!$B$18-Setup!$B$17)),AQ19+(Setup!$B$18-Setup!$B$17)),IF($C19="",IF(Setup!$B$18&lt;0,IF($B19="","",$B19+Setup!$B$18-Setup!$B$7),""),$C19+Setup!$B$18-IF(AND(Setup!$B$4,Setup!$B$18&gt;0),1,0))))</f>
        <v/>
      </c>
      <c r="AU19" s="22">
        <f>IF(AT19="","",AT19-Setup!$C$18)</f>
        <v/>
      </c>
      <c r="AV19" s="22">
        <f>IF(AT19="","",AT19+Setup!$D$18)</f>
        <v/>
      </c>
      <c r="AW19" s="21" t="n"/>
      <c r="AX19" s="12">
        <f>IF(AT19="","",IF(AW19="",IF(TODAY()&gt;AV19,"Overdue",IF(TODAY()&gt;=AU19,"In window",IF(AU19-TODAY()&lt;=Setup!$B$6,"Opens soon","Upcoming"))),IF(AW19="missed","Missed",IF(OR(AW19&lt;AU19,AW19&gt;AV19),"Done - out of window","Done"))))</f>
        <v/>
      </c>
      <c r="AY19" s="23">
        <f>IF(OR(AT19="",AW19&lt;&gt;""),"",AV19-TODAY())</f>
        <v/>
      </c>
      <c r="AZ19" s="22">
        <f>IF(Setup!$B$19="","",IF(AND(Setup!$B$5,Setup!$B$18&lt;&gt;"",Setup!$B$18&gt;=0,Setup!$B$19&gt;Setup!$B$18),IF(OR(AW19="",AW19="missed"),IF(AT19="","",AT19+(Setup!$B$19-Setup!$B$18)),AW19+(Setup!$B$19-Setup!$B$18)),IF($C19="",IF(Setup!$B$19&lt;0,IF($B19="","",$B19+Setup!$B$19-Setup!$B$7),""),$C19+Setup!$B$19-IF(AND(Setup!$B$4,Setup!$B$19&gt;0),1,0))))</f>
        <v/>
      </c>
      <c r="BA19" s="22">
        <f>IF(AZ19="","",AZ19-Setup!$C$19)</f>
        <v/>
      </c>
      <c r="BB19" s="22">
        <f>IF(AZ19="","",AZ19+Setup!$D$19)</f>
        <v/>
      </c>
      <c r="BC19" s="21" t="n"/>
      <c r="BD19" s="12">
        <f>IF(AZ19="","",IF(BC19="",IF(TODAY()&gt;BB19,"Overdue",IF(TODAY()&gt;=BA19,"In window",IF(BA19-TODAY()&lt;=Setup!$B$6,"Opens soon","Upcoming"))),IF(BC19="missed","Missed",IF(OR(BC19&lt;BA19,BC19&gt;BB19),"Done - out of window","Done"))))</f>
        <v/>
      </c>
      <c r="BE19" s="23">
        <f>IF(OR(AZ19="",BC19&lt;&gt;""),"",BB19-TODAY())</f>
        <v/>
      </c>
      <c r="BF19" s="22">
        <f>IF(Setup!$B$20="","",IF(AND(Setup!$B$5,Setup!$B$19&lt;&gt;"",Setup!$B$19&gt;=0,Setup!$B$20&gt;Setup!$B$19),IF(OR(BC19="",BC19="missed"),IF(AZ19="","",AZ19+(Setup!$B$20-Setup!$B$19)),BC19+(Setup!$B$20-Setup!$B$19)),IF($C19="",IF(Setup!$B$20&lt;0,IF($B19="","",$B19+Setup!$B$20-Setup!$B$7),""),$C19+Setup!$B$20-IF(AND(Setup!$B$4,Setup!$B$20&gt;0),1,0))))</f>
        <v/>
      </c>
      <c r="BG19" s="22">
        <f>IF(BF19="","",BF19-Setup!$C$20)</f>
        <v/>
      </c>
      <c r="BH19" s="22">
        <f>IF(BF19="","",BF19+Setup!$D$20)</f>
        <v/>
      </c>
      <c r="BI19" s="21" t="n"/>
      <c r="BJ19" s="12">
        <f>IF(BF19="","",IF(BI19="",IF(TODAY()&gt;BH19,"Overdue",IF(TODAY()&gt;=BG19,"In window",IF(BG19-TODAY()&lt;=Setup!$B$6,"Opens soon","Upcoming"))),IF(BI19="missed","Missed",IF(OR(BI19&lt;BG19,BI19&gt;BH19),"Done - out of window","Done"))))</f>
        <v/>
      </c>
      <c r="BK19" s="23">
        <f>IF(OR(BF19="",BI19&lt;&gt;""),"",BH19-TODAY())</f>
        <v/>
      </c>
      <c r="BL19" s="22">
        <f>IF(Setup!$B$21="","",IF(AND(Setup!$B$5,Setup!$B$20&lt;&gt;"",Setup!$B$20&gt;=0,Setup!$B$21&gt;Setup!$B$20),IF(OR(BI19="",BI19="missed"),IF(BF19="","",BF19+(Setup!$B$21-Setup!$B$20)),BI19+(Setup!$B$21-Setup!$B$20)),IF($C19="",IF(Setup!$B$21&lt;0,IF($B19="","",$B19+Setup!$B$21-Setup!$B$7),""),$C19+Setup!$B$21-IF(AND(Setup!$B$4,Setup!$B$21&gt;0),1,0))))</f>
        <v/>
      </c>
      <c r="BM19" s="22">
        <f>IF(BL19="","",BL19-Setup!$C$21)</f>
        <v/>
      </c>
      <c r="BN19" s="22">
        <f>IF(BL19="","",BL19+Setup!$D$21)</f>
        <v/>
      </c>
      <c r="BO19" s="21" t="n"/>
      <c r="BP19" s="12">
        <f>IF(BL19="","",IF(BO19="",IF(TODAY()&gt;BN19,"Overdue",IF(TODAY()&gt;=BM19,"In window",IF(BM19-TODAY()&lt;=Setup!$B$6,"Opens soon","Upcoming"))),IF(BO19="missed","Missed",IF(OR(BO19&lt;BM19,BO19&gt;BN19),"Done - out of window","Done"))))</f>
        <v/>
      </c>
      <c r="BQ19" s="23">
        <f>IF(OR(BL19="",BO19&lt;&gt;""),"",BN19-TODAY())</f>
        <v/>
      </c>
      <c r="BR19" s="22">
        <f>IF(Setup!$B$22="","",IF(AND(Setup!$B$5,Setup!$B$21&lt;&gt;"",Setup!$B$21&gt;=0,Setup!$B$22&gt;Setup!$B$21),IF(OR(BO19="",BO19="missed"),IF(BL19="","",BL19+(Setup!$B$22-Setup!$B$21)),BO19+(Setup!$B$22-Setup!$B$21)),IF($C19="",IF(Setup!$B$22&lt;0,IF($B19="","",$B19+Setup!$B$22-Setup!$B$7),""),$C19+Setup!$B$22-IF(AND(Setup!$B$4,Setup!$B$22&gt;0),1,0))))</f>
        <v/>
      </c>
      <c r="BS19" s="22">
        <f>IF(BR19="","",BR19-Setup!$C$22)</f>
        <v/>
      </c>
      <c r="BT19" s="22">
        <f>IF(BR19="","",BR19+Setup!$D$22)</f>
        <v/>
      </c>
      <c r="BU19" s="21" t="n"/>
      <c r="BV19" s="12">
        <f>IF(BR19="","",IF(BU19="",IF(TODAY()&gt;BT19,"Overdue",IF(TODAY()&gt;=BS19,"In window",IF(BS19-TODAY()&lt;=Setup!$B$6,"Opens soon","Upcoming"))),IF(BU19="missed","Missed",IF(OR(BU19&lt;BS19,BU19&gt;BT19),"Done - out of window","Done"))))</f>
        <v/>
      </c>
      <c r="BW19" s="23">
        <f>IF(OR(BR19="",BU19&lt;&gt;""),"",BT19-TODAY())</f>
        <v/>
      </c>
    </row>
    <row r="20">
      <c r="A20" s="16" t="n"/>
      <c r="B20" s="21" t="n"/>
      <c r="C20" s="21" t="n"/>
      <c r="D20" s="22">
        <f>IF(Setup!$B$11="","",IF($C20="",IF(Setup!$B$11&lt;0,IF($B20="","",$B20+Setup!$B$11-Setup!$B$7),""),$C20+Setup!$B$11-IF(AND(Setup!$B$4,Setup!$B$11&gt;0),1,0)))</f>
        <v/>
      </c>
      <c r="E20" s="22">
        <f>IF(D20="","",D20-Setup!$C$11)</f>
        <v/>
      </c>
      <c r="F20" s="22">
        <f>IF(D20="","",D20+Setup!$D$11)</f>
        <v/>
      </c>
      <c r="G20" s="21" t="n"/>
      <c r="H20" s="12">
        <f>IF(D20="","",IF(G20="",IF(TODAY()&gt;F20,"Overdue",IF(TODAY()&gt;=E20,"In window",IF(E20-TODAY()&lt;=Setup!$B$6,"Opens soon","Upcoming"))),IF(G20="missed","Missed",IF(OR(G20&lt;E20,G20&gt;F20),"Done - out of window","Done"))))</f>
        <v/>
      </c>
      <c r="I20" s="23">
        <f>IF(OR(D20="",G20&lt;&gt;""),"",F20-TODAY())</f>
        <v/>
      </c>
      <c r="J20" s="22">
        <f>IF(Setup!$B$12="","",IF(AND(Setup!$B$5,Setup!$B$11&lt;&gt;"",Setup!$B$11&gt;=0,Setup!$B$12&gt;Setup!$B$11),IF(OR(G20="",G20="missed"),IF(D20="","",D20+(Setup!$B$12-Setup!$B$11)),G20+(Setup!$B$12-Setup!$B$11)),IF($C20="",IF(Setup!$B$12&lt;0,IF($B20="","",$B20+Setup!$B$12-Setup!$B$7),""),$C20+Setup!$B$12-IF(AND(Setup!$B$4,Setup!$B$12&gt;0),1,0))))</f>
        <v/>
      </c>
      <c r="K20" s="22">
        <f>IF(J20="","",J20-Setup!$C$12)</f>
        <v/>
      </c>
      <c r="L20" s="22">
        <f>IF(J20="","",J20+Setup!$D$12)</f>
        <v/>
      </c>
      <c r="M20" s="21" t="n"/>
      <c r="N20" s="12">
        <f>IF(J20="","",IF(M20="",IF(TODAY()&gt;L20,"Overdue",IF(TODAY()&gt;=K20,"In window",IF(K20-TODAY()&lt;=Setup!$B$6,"Opens soon","Upcoming"))),IF(M20="missed","Missed",IF(OR(M20&lt;K20,M20&gt;L20),"Done - out of window","Done"))))</f>
        <v/>
      </c>
      <c r="O20" s="23">
        <f>IF(OR(J20="",M20&lt;&gt;""),"",L20-TODAY())</f>
        <v/>
      </c>
      <c r="P20" s="22">
        <f>IF(Setup!$B$13="","",IF(AND(Setup!$B$5,Setup!$B$12&lt;&gt;"",Setup!$B$12&gt;=0,Setup!$B$13&gt;Setup!$B$12),IF(OR(M20="",M20="missed"),IF(J20="","",J20+(Setup!$B$13-Setup!$B$12)),M20+(Setup!$B$13-Setup!$B$12)),IF($C20="",IF(Setup!$B$13&lt;0,IF($B20="","",$B20+Setup!$B$13-Setup!$B$7),""),$C20+Setup!$B$13-IF(AND(Setup!$B$4,Setup!$B$13&gt;0),1,0))))</f>
        <v/>
      </c>
      <c r="Q20" s="22">
        <f>IF(P20="","",P20-Setup!$C$13)</f>
        <v/>
      </c>
      <c r="R20" s="22">
        <f>IF(P20="","",P20+Setup!$D$13)</f>
        <v/>
      </c>
      <c r="S20" s="21" t="n"/>
      <c r="T20" s="12">
        <f>IF(P20="","",IF(S20="",IF(TODAY()&gt;R20,"Overdue",IF(TODAY()&gt;=Q20,"In window",IF(Q20-TODAY()&lt;=Setup!$B$6,"Opens soon","Upcoming"))),IF(S20="missed","Missed",IF(OR(S20&lt;Q20,S20&gt;R20),"Done - out of window","Done"))))</f>
        <v/>
      </c>
      <c r="U20" s="23">
        <f>IF(OR(P20="",S20&lt;&gt;""),"",R20-TODAY())</f>
        <v/>
      </c>
      <c r="V20" s="22">
        <f>IF(Setup!$B$14="","",IF(AND(Setup!$B$5,Setup!$B$13&lt;&gt;"",Setup!$B$13&gt;=0,Setup!$B$14&gt;Setup!$B$13),IF(OR(S20="",S20="missed"),IF(P20="","",P20+(Setup!$B$14-Setup!$B$13)),S20+(Setup!$B$14-Setup!$B$13)),IF($C20="",IF(Setup!$B$14&lt;0,IF($B20="","",$B20+Setup!$B$14-Setup!$B$7),""),$C20+Setup!$B$14-IF(AND(Setup!$B$4,Setup!$B$14&gt;0),1,0))))</f>
        <v/>
      </c>
      <c r="W20" s="22">
        <f>IF(V20="","",V20-Setup!$C$14)</f>
        <v/>
      </c>
      <c r="X20" s="22">
        <f>IF(V20="","",V20+Setup!$D$14)</f>
        <v/>
      </c>
      <c r="Y20" s="21" t="n"/>
      <c r="Z20" s="12">
        <f>IF(V20="","",IF(Y20="",IF(TODAY()&gt;X20,"Overdue",IF(TODAY()&gt;=W20,"In window",IF(W20-TODAY()&lt;=Setup!$B$6,"Opens soon","Upcoming"))),IF(Y20="missed","Missed",IF(OR(Y20&lt;W20,Y20&gt;X20),"Done - out of window","Done"))))</f>
        <v/>
      </c>
      <c r="AA20" s="23">
        <f>IF(OR(V20="",Y20&lt;&gt;""),"",X20-TODAY())</f>
        <v/>
      </c>
      <c r="AB20" s="22">
        <f>IF(Setup!$B$15="","",IF(AND(Setup!$B$5,Setup!$B$14&lt;&gt;"",Setup!$B$14&gt;=0,Setup!$B$15&gt;Setup!$B$14),IF(OR(Y20="",Y20="missed"),IF(V20="","",V20+(Setup!$B$15-Setup!$B$14)),Y20+(Setup!$B$15-Setup!$B$14)),IF($C20="",IF(Setup!$B$15&lt;0,IF($B20="","",$B20+Setup!$B$15-Setup!$B$7),""),$C20+Setup!$B$15-IF(AND(Setup!$B$4,Setup!$B$15&gt;0),1,0))))</f>
        <v/>
      </c>
      <c r="AC20" s="22">
        <f>IF(AB20="","",AB20-Setup!$C$15)</f>
        <v/>
      </c>
      <c r="AD20" s="22">
        <f>IF(AB20="","",AB20+Setup!$D$15)</f>
        <v/>
      </c>
      <c r="AE20" s="21" t="n"/>
      <c r="AF20" s="12">
        <f>IF(AB20="","",IF(AE20="",IF(TODAY()&gt;AD20,"Overdue",IF(TODAY()&gt;=AC20,"In window",IF(AC20-TODAY()&lt;=Setup!$B$6,"Opens soon","Upcoming"))),IF(AE20="missed","Missed",IF(OR(AE20&lt;AC20,AE20&gt;AD20),"Done - out of window","Done"))))</f>
        <v/>
      </c>
      <c r="AG20" s="23">
        <f>IF(OR(AB20="",AE20&lt;&gt;""),"",AD20-TODAY())</f>
        <v/>
      </c>
      <c r="AH20" s="22">
        <f>IF(Setup!$B$16="","",IF(AND(Setup!$B$5,Setup!$B$15&lt;&gt;"",Setup!$B$15&gt;=0,Setup!$B$16&gt;Setup!$B$15),IF(OR(AE20="",AE20="missed"),IF(AB20="","",AB20+(Setup!$B$16-Setup!$B$15)),AE20+(Setup!$B$16-Setup!$B$15)),IF($C20="",IF(Setup!$B$16&lt;0,IF($B20="","",$B20+Setup!$B$16-Setup!$B$7),""),$C20+Setup!$B$16-IF(AND(Setup!$B$4,Setup!$B$16&gt;0),1,0))))</f>
        <v/>
      </c>
      <c r="AI20" s="22">
        <f>IF(AH20="","",AH20-Setup!$C$16)</f>
        <v/>
      </c>
      <c r="AJ20" s="22">
        <f>IF(AH20="","",AH20+Setup!$D$16)</f>
        <v/>
      </c>
      <c r="AK20" s="21" t="n"/>
      <c r="AL20" s="12">
        <f>IF(AH20="","",IF(AK20="",IF(TODAY()&gt;AJ20,"Overdue",IF(TODAY()&gt;=AI20,"In window",IF(AI20-TODAY()&lt;=Setup!$B$6,"Opens soon","Upcoming"))),IF(AK20="missed","Missed",IF(OR(AK20&lt;AI20,AK20&gt;AJ20),"Done - out of window","Done"))))</f>
        <v/>
      </c>
      <c r="AM20" s="23">
        <f>IF(OR(AH20="",AK20&lt;&gt;""),"",AJ20-TODAY())</f>
        <v/>
      </c>
      <c r="AN20" s="22">
        <f>IF(Setup!$B$17="","",IF(AND(Setup!$B$5,Setup!$B$16&lt;&gt;"",Setup!$B$16&gt;=0,Setup!$B$17&gt;Setup!$B$16),IF(OR(AK20="",AK20="missed"),IF(AH20="","",AH20+(Setup!$B$17-Setup!$B$16)),AK20+(Setup!$B$17-Setup!$B$16)),IF($C20="",IF(Setup!$B$17&lt;0,IF($B20="","",$B20+Setup!$B$17-Setup!$B$7),""),$C20+Setup!$B$17-IF(AND(Setup!$B$4,Setup!$B$17&gt;0),1,0))))</f>
        <v/>
      </c>
      <c r="AO20" s="22">
        <f>IF(AN20="","",AN20-Setup!$C$17)</f>
        <v/>
      </c>
      <c r="AP20" s="22">
        <f>IF(AN20="","",AN20+Setup!$D$17)</f>
        <v/>
      </c>
      <c r="AQ20" s="21" t="n"/>
      <c r="AR20" s="12">
        <f>IF(AN20="","",IF(AQ20="",IF(TODAY()&gt;AP20,"Overdue",IF(TODAY()&gt;=AO20,"In window",IF(AO20-TODAY()&lt;=Setup!$B$6,"Opens soon","Upcoming"))),IF(AQ20="missed","Missed",IF(OR(AQ20&lt;AO20,AQ20&gt;AP20),"Done - out of window","Done"))))</f>
        <v/>
      </c>
      <c r="AS20" s="23">
        <f>IF(OR(AN20="",AQ20&lt;&gt;""),"",AP20-TODAY())</f>
        <v/>
      </c>
      <c r="AT20" s="22">
        <f>IF(Setup!$B$18="","",IF(AND(Setup!$B$5,Setup!$B$17&lt;&gt;"",Setup!$B$17&gt;=0,Setup!$B$18&gt;Setup!$B$17),IF(OR(AQ20="",AQ20="missed"),IF(AN20="","",AN20+(Setup!$B$18-Setup!$B$17)),AQ20+(Setup!$B$18-Setup!$B$17)),IF($C20="",IF(Setup!$B$18&lt;0,IF($B20="","",$B20+Setup!$B$18-Setup!$B$7),""),$C20+Setup!$B$18-IF(AND(Setup!$B$4,Setup!$B$18&gt;0),1,0))))</f>
        <v/>
      </c>
      <c r="AU20" s="22">
        <f>IF(AT20="","",AT20-Setup!$C$18)</f>
        <v/>
      </c>
      <c r="AV20" s="22">
        <f>IF(AT20="","",AT20+Setup!$D$18)</f>
        <v/>
      </c>
      <c r="AW20" s="21" t="n"/>
      <c r="AX20" s="12">
        <f>IF(AT20="","",IF(AW20="",IF(TODAY()&gt;AV20,"Overdue",IF(TODAY()&gt;=AU20,"In window",IF(AU20-TODAY()&lt;=Setup!$B$6,"Opens soon","Upcoming"))),IF(AW20="missed","Missed",IF(OR(AW20&lt;AU20,AW20&gt;AV20),"Done - out of window","Done"))))</f>
        <v/>
      </c>
      <c r="AY20" s="23">
        <f>IF(OR(AT20="",AW20&lt;&gt;""),"",AV20-TODAY())</f>
        <v/>
      </c>
      <c r="AZ20" s="22">
        <f>IF(Setup!$B$19="","",IF(AND(Setup!$B$5,Setup!$B$18&lt;&gt;"",Setup!$B$18&gt;=0,Setup!$B$19&gt;Setup!$B$18),IF(OR(AW20="",AW20="missed"),IF(AT20="","",AT20+(Setup!$B$19-Setup!$B$18)),AW20+(Setup!$B$19-Setup!$B$18)),IF($C20="",IF(Setup!$B$19&lt;0,IF($B20="","",$B20+Setup!$B$19-Setup!$B$7),""),$C20+Setup!$B$19-IF(AND(Setup!$B$4,Setup!$B$19&gt;0),1,0))))</f>
        <v/>
      </c>
      <c r="BA20" s="22">
        <f>IF(AZ20="","",AZ20-Setup!$C$19)</f>
        <v/>
      </c>
      <c r="BB20" s="22">
        <f>IF(AZ20="","",AZ20+Setup!$D$19)</f>
        <v/>
      </c>
      <c r="BC20" s="21" t="n"/>
      <c r="BD20" s="12">
        <f>IF(AZ20="","",IF(BC20="",IF(TODAY()&gt;BB20,"Overdue",IF(TODAY()&gt;=BA20,"In window",IF(BA20-TODAY()&lt;=Setup!$B$6,"Opens soon","Upcoming"))),IF(BC20="missed","Missed",IF(OR(BC20&lt;BA20,BC20&gt;BB20),"Done - out of window","Done"))))</f>
        <v/>
      </c>
      <c r="BE20" s="23">
        <f>IF(OR(AZ20="",BC20&lt;&gt;""),"",BB20-TODAY())</f>
        <v/>
      </c>
      <c r="BF20" s="22">
        <f>IF(Setup!$B$20="","",IF(AND(Setup!$B$5,Setup!$B$19&lt;&gt;"",Setup!$B$19&gt;=0,Setup!$B$20&gt;Setup!$B$19),IF(OR(BC20="",BC20="missed"),IF(AZ20="","",AZ20+(Setup!$B$20-Setup!$B$19)),BC20+(Setup!$B$20-Setup!$B$19)),IF($C20="",IF(Setup!$B$20&lt;0,IF($B20="","",$B20+Setup!$B$20-Setup!$B$7),""),$C20+Setup!$B$20-IF(AND(Setup!$B$4,Setup!$B$20&gt;0),1,0))))</f>
        <v/>
      </c>
      <c r="BG20" s="22">
        <f>IF(BF20="","",BF20-Setup!$C$20)</f>
        <v/>
      </c>
      <c r="BH20" s="22">
        <f>IF(BF20="","",BF20+Setup!$D$20)</f>
        <v/>
      </c>
      <c r="BI20" s="21" t="n"/>
      <c r="BJ20" s="12">
        <f>IF(BF20="","",IF(BI20="",IF(TODAY()&gt;BH20,"Overdue",IF(TODAY()&gt;=BG20,"In window",IF(BG20-TODAY()&lt;=Setup!$B$6,"Opens soon","Upcoming"))),IF(BI20="missed","Missed",IF(OR(BI20&lt;BG20,BI20&gt;BH20),"Done - out of window","Done"))))</f>
        <v/>
      </c>
      <c r="BK20" s="23">
        <f>IF(OR(BF20="",BI20&lt;&gt;""),"",BH20-TODAY())</f>
        <v/>
      </c>
      <c r="BL20" s="22">
        <f>IF(Setup!$B$21="","",IF(AND(Setup!$B$5,Setup!$B$20&lt;&gt;"",Setup!$B$20&gt;=0,Setup!$B$21&gt;Setup!$B$20),IF(OR(BI20="",BI20="missed"),IF(BF20="","",BF20+(Setup!$B$21-Setup!$B$20)),BI20+(Setup!$B$21-Setup!$B$20)),IF($C20="",IF(Setup!$B$21&lt;0,IF($B20="","",$B20+Setup!$B$21-Setup!$B$7),""),$C20+Setup!$B$21-IF(AND(Setup!$B$4,Setup!$B$21&gt;0),1,0))))</f>
        <v/>
      </c>
      <c r="BM20" s="22">
        <f>IF(BL20="","",BL20-Setup!$C$21)</f>
        <v/>
      </c>
      <c r="BN20" s="22">
        <f>IF(BL20="","",BL20+Setup!$D$21)</f>
        <v/>
      </c>
      <c r="BO20" s="21" t="n"/>
      <c r="BP20" s="12">
        <f>IF(BL20="","",IF(BO20="",IF(TODAY()&gt;BN20,"Overdue",IF(TODAY()&gt;=BM20,"In window",IF(BM20-TODAY()&lt;=Setup!$B$6,"Opens soon","Upcoming"))),IF(BO20="missed","Missed",IF(OR(BO20&lt;BM20,BO20&gt;BN20),"Done - out of window","Done"))))</f>
        <v/>
      </c>
      <c r="BQ20" s="23">
        <f>IF(OR(BL20="",BO20&lt;&gt;""),"",BN20-TODAY())</f>
        <v/>
      </c>
      <c r="BR20" s="22">
        <f>IF(Setup!$B$22="","",IF(AND(Setup!$B$5,Setup!$B$21&lt;&gt;"",Setup!$B$21&gt;=0,Setup!$B$22&gt;Setup!$B$21),IF(OR(BO20="",BO20="missed"),IF(BL20="","",BL20+(Setup!$B$22-Setup!$B$21)),BO20+(Setup!$B$22-Setup!$B$21)),IF($C20="",IF(Setup!$B$22&lt;0,IF($B20="","",$B20+Setup!$B$22-Setup!$B$7),""),$C20+Setup!$B$22-IF(AND(Setup!$B$4,Setup!$B$22&gt;0),1,0))))</f>
        <v/>
      </c>
      <c r="BS20" s="22">
        <f>IF(BR20="","",BR20-Setup!$C$22)</f>
        <v/>
      </c>
      <c r="BT20" s="22">
        <f>IF(BR20="","",BR20+Setup!$D$22)</f>
        <v/>
      </c>
      <c r="BU20" s="21" t="n"/>
      <c r="BV20" s="12">
        <f>IF(BR20="","",IF(BU20="",IF(TODAY()&gt;BT20,"Overdue",IF(TODAY()&gt;=BS20,"In window",IF(BS20-TODAY()&lt;=Setup!$B$6,"Opens soon","Upcoming"))),IF(BU20="missed","Missed",IF(OR(BU20&lt;BS20,BU20&gt;BT20),"Done - out of window","Done"))))</f>
        <v/>
      </c>
      <c r="BW20" s="23">
        <f>IF(OR(BR20="",BU20&lt;&gt;""),"",BT20-TODAY())</f>
        <v/>
      </c>
    </row>
    <row r="21">
      <c r="A21" s="16" t="n"/>
      <c r="B21" s="21" t="n"/>
      <c r="C21" s="21" t="n"/>
      <c r="D21" s="22">
        <f>IF(Setup!$B$11="","",IF($C21="",IF(Setup!$B$11&lt;0,IF($B21="","",$B21+Setup!$B$11-Setup!$B$7),""),$C21+Setup!$B$11-IF(AND(Setup!$B$4,Setup!$B$11&gt;0),1,0)))</f>
        <v/>
      </c>
      <c r="E21" s="22">
        <f>IF(D21="","",D21-Setup!$C$11)</f>
        <v/>
      </c>
      <c r="F21" s="22">
        <f>IF(D21="","",D21+Setup!$D$11)</f>
        <v/>
      </c>
      <c r="G21" s="21" t="n"/>
      <c r="H21" s="12">
        <f>IF(D21="","",IF(G21="",IF(TODAY()&gt;F21,"Overdue",IF(TODAY()&gt;=E21,"In window",IF(E21-TODAY()&lt;=Setup!$B$6,"Opens soon","Upcoming"))),IF(G21="missed","Missed",IF(OR(G21&lt;E21,G21&gt;F21),"Done - out of window","Done"))))</f>
        <v/>
      </c>
      <c r="I21" s="23">
        <f>IF(OR(D21="",G21&lt;&gt;""),"",F21-TODAY())</f>
        <v/>
      </c>
      <c r="J21" s="22">
        <f>IF(Setup!$B$12="","",IF(AND(Setup!$B$5,Setup!$B$11&lt;&gt;"",Setup!$B$11&gt;=0,Setup!$B$12&gt;Setup!$B$11),IF(OR(G21="",G21="missed"),IF(D21="","",D21+(Setup!$B$12-Setup!$B$11)),G21+(Setup!$B$12-Setup!$B$11)),IF($C21="",IF(Setup!$B$12&lt;0,IF($B21="","",$B21+Setup!$B$12-Setup!$B$7),""),$C21+Setup!$B$12-IF(AND(Setup!$B$4,Setup!$B$12&gt;0),1,0))))</f>
        <v/>
      </c>
      <c r="K21" s="22">
        <f>IF(J21="","",J21-Setup!$C$12)</f>
        <v/>
      </c>
      <c r="L21" s="22">
        <f>IF(J21="","",J21+Setup!$D$12)</f>
        <v/>
      </c>
      <c r="M21" s="21" t="n"/>
      <c r="N21" s="12">
        <f>IF(J21="","",IF(M21="",IF(TODAY()&gt;L21,"Overdue",IF(TODAY()&gt;=K21,"In window",IF(K21-TODAY()&lt;=Setup!$B$6,"Opens soon","Upcoming"))),IF(M21="missed","Missed",IF(OR(M21&lt;K21,M21&gt;L21),"Done - out of window","Done"))))</f>
        <v/>
      </c>
      <c r="O21" s="23">
        <f>IF(OR(J21="",M21&lt;&gt;""),"",L21-TODAY())</f>
        <v/>
      </c>
      <c r="P21" s="22">
        <f>IF(Setup!$B$13="","",IF(AND(Setup!$B$5,Setup!$B$12&lt;&gt;"",Setup!$B$12&gt;=0,Setup!$B$13&gt;Setup!$B$12),IF(OR(M21="",M21="missed"),IF(J21="","",J21+(Setup!$B$13-Setup!$B$12)),M21+(Setup!$B$13-Setup!$B$12)),IF($C21="",IF(Setup!$B$13&lt;0,IF($B21="","",$B21+Setup!$B$13-Setup!$B$7),""),$C21+Setup!$B$13-IF(AND(Setup!$B$4,Setup!$B$13&gt;0),1,0))))</f>
        <v/>
      </c>
      <c r="Q21" s="22">
        <f>IF(P21="","",P21-Setup!$C$13)</f>
        <v/>
      </c>
      <c r="R21" s="22">
        <f>IF(P21="","",P21+Setup!$D$13)</f>
        <v/>
      </c>
      <c r="S21" s="21" t="n"/>
      <c r="T21" s="12">
        <f>IF(P21="","",IF(S21="",IF(TODAY()&gt;R21,"Overdue",IF(TODAY()&gt;=Q21,"In window",IF(Q21-TODAY()&lt;=Setup!$B$6,"Opens soon","Upcoming"))),IF(S21="missed","Missed",IF(OR(S21&lt;Q21,S21&gt;R21),"Done - out of window","Done"))))</f>
        <v/>
      </c>
      <c r="U21" s="23">
        <f>IF(OR(P21="",S21&lt;&gt;""),"",R21-TODAY())</f>
        <v/>
      </c>
      <c r="V21" s="22">
        <f>IF(Setup!$B$14="","",IF(AND(Setup!$B$5,Setup!$B$13&lt;&gt;"",Setup!$B$13&gt;=0,Setup!$B$14&gt;Setup!$B$13),IF(OR(S21="",S21="missed"),IF(P21="","",P21+(Setup!$B$14-Setup!$B$13)),S21+(Setup!$B$14-Setup!$B$13)),IF($C21="",IF(Setup!$B$14&lt;0,IF($B21="","",$B21+Setup!$B$14-Setup!$B$7),""),$C21+Setup!$B$14-IF(AND(Setup!$B$4,Setup!$B$14&gt;0),1,0))))</f>
        <v/>
      </c>
      <c r="W21" s="22">
        <f>IF(V21="","",V21-Setup!$C$14)</f>
        <v/>
      </c>
      <c r="X21" s="22">
        <f>IF(V21="","",V21+Setup!$D$14)</f>
        <v/>
      </c>
      <c r="Y21" s="21" t="n"/>
      <c r="Z21" s="12">
        <f>IF(V21="","",IF(Y21="",IF(TODAY()&gt;X21,"Overdue",IF(TODAY()&gt;=W21,"In window",IF(W21-TODAY()&lt;=Setup!$B$6,"Opens soon","Upcoming"))),IF(Y21="missed","Missed",IF(OR(Y21&lt;W21,Y21&gt;X21),"Done - out of window","Done"))))</f>
        <v/>
      </c>
      <c r="AA21" s="23">
        <f>IF(OR(V21="",Y21&lt;&gt;""),"",X21-TODAY())</f>
        <v/>
      </c>
      <c r="AB21" s="22">
        <f>IF(Setup!$B$15="","",IF(AND(Setup!$B$5,Setup!$B$14&lt;&gt;"",Setup!$B$14&gt;=0,Setup!$B$15&gt;Setup!$B$14),IF(OR(Y21="",Y21="missed"),IF(V21="","",V21+(Setup!$B$15-Setup!$B$14)),Y21+(Setup!$B$15-Setup!$B$14)),IF($C21="",IF(Setup!$B$15&lt;0,IF($B21="","",$B21+Setup!$B$15-Setup!$B$7),""),$C21+Setup!$B$15-IF(AND(Setup!$B$4,Setup!$B$15&gt;0),1,0))))</f>
        <v/>
      </c>
      <c r="AC21" s="22">
        <f>IF(AB21="","",AB21-Setup!$C$15)</f>
        <v/>
      </c>
      <c r="AD21" s="22">
        <f>IF(AB21="","",AB21+Setup!$D$15)</f>
        <v/>
      </c>
      <c r="AE21" s="21" t="n"/>
      <c r="AF21" s="12">
        <f>IF(AB21="","",IF(AE21="",IF(TODAY()&gt;AD21,"Overdue",IF(TODAY()&gt;=AC21,"In window",IF(AC21-TODAY()&lt;=Setup!$B$6,"Opens soon","Upcoming"))),IF(AE21="missed","Missed",IF(OR(AE21&lt;AC21,AE21&gt;AD21),"Done - out of window","Done"))))</f>
        <v/>
      </c>
      <c r="AG21" s="23">
        <f>IF(OR(AB21="",AE21&lt;&gt;""),"",AD21-TODAY())</f>
        <v/>
      </c>
      <c r="AH21" s="22">
        <f>IF(Setup!$B$16="","",IF(AND(Setup!$B$5,Setup!$B$15&lt;&gt;"",Setup!$B$15&gt;=0,Setup!$B$16&gt;Setup!$B$15),IF(OR(AE21="",AE21="missed"),IF(AB21="","",AB21+(Setup!$B$16-Setup!$B$15)),AE21+(Setup!$B$16-Setup!$B$15)),IF($C21="",IF(Setup!$B$16&lt;0,IF($B21="","",$B21+Setup!$B$16-Setup!$B$7),""),$C21+Setup!$B$16-IF(AND(Setup!$B$4,Setup!$B$16&gt;0),1,0))))</f>
        <v/>
      </c>
      <c r="AI21" s="22">
        <f>IF(AH21="","",AH21-Setup!$C$16)</f>
        <v/>
      </c>
      <c r="AJ21" s="22">
        <f>IF(AH21="","",AH21+Setup!$D$16)</f>
        <v/>
      </c>
      <c r="AK21" s="21" t="n"/>
      <c r="AL21" s="12">
        <f>IF(AH21="","",IF(AK21="",IF(TODAY()&gt;AJ21,"Overdue",IF(TODAY()&gt;=AI21,"In window",IF(AI21-TODAY()&lt;=Setup!$B$6,"Opens soon","Upcoming"))),IF(AK21="missed","Missed",IF(OR(AK21&lt;AI21,AK21&gt;AJ21),"Done - out of window","Done"))))</f>
        <v/>
      </c>
      <c r="AM21" s="23">
        <f>IF(OR(AH21="",AK21&lt;&gt;""),"",AJ21-TODAY())</f>
        <v/>
      </c>
      <c r="AN21" s="22">
        <f>IF(Setup!$B$17="","",IF(AND(Setup!$B$5,Setup!$B$16&lt;&gt;"",Setup!$B$16&gt;=0,Setup!$B$17&gt;Setup!$B$16),IF(OR(AK21="",AK21="missed"),IF(AH21="","",AH21+(Setup!$B$17-Setup!$B$16)),AK21+(Setup!$B$17-Setup!$B$16)),IF($C21="",IF(Setup!$B$17&lt;0,IF($B21="","",$B21+Setup!$B$17-Setup!$B$7),""),$C21+Setup!$B$17-IF(AND(Setup!$B$4,Setup!$B$17&gt;0),1,0))))</f>
        <v/>
      </c>
      <c r="AO21" s="22">
        <f>IF(AN21="","",AN21-Setup!$C$17)</f>
        <v/>
      </c>
      <c r="AP21" s="22">
        <f>IF(AN21="","",AN21+Setup!$D$17)</f>
        <v/>
      </c>
      <c r="AQ21" s="21" t="n"/>
      <c r="AR21" s="12">
        <f>IF(AN21="","",IF(AQ21="",IF(TODAY()&gt;AP21,"Overdue",IF(TODAY()&gt;=AO21,"In window",IF(AO21-TODAY()&lt;=Setup!$B$6,"Opens soon","Upcoming"))),IF(AQ21="missed","Missed",IF(OR(AQ21&lt;AO21,AQ21&gt;AP21),"Done - out of window","Done"))))</f>
        <v/>
      </c>
      <c r="AS21" s="23">
        <f>IF(OR(AN21="",AQ21&lt;&gt;""),"",AP21-TODAY())</f>
        <v/>
      </c>
      <c r="AT21" s="22">
        <f>IF(Setup!$B$18="","",IF(AND(Setup!$B$5,Setup!$B$17&lt;&gt;"",Setup!$B$17&gt;=0,Setup!$B$18&gt;Setup!$B$17),IF(OR(AQ21="",AQ21="missed"),IF(AN21="","",AN21+(Setup!$B$18-Setup!$B$17)),AQ21+(Setup!$B$18-Setup!$B$17)),IF($C21="",IF(Setup!$B$18&lt;0,IF($B21="","",$B21+Setup!$B$18-Setup!$B$7),""),$C21+Setup!$B$18-IF(AND(Setup!$B$4,Setup!$B$18&gt;0),1,0))))</f>
        <v/>
      </c>
      <c r="AU21" s="22">
        <f>IF(AT21="","",AT21-Setup!$C$18)</f>
        <v/>
      </c>
      <c r="AV21" s="22">
        <f>IF(AT21="","",AT21+Setup!$D$18)</f>
        <v/>
      </c>
      <c r="AW21" s="21" t="n"/>
      <c r="AX21" s="12">
        <f>IF(AT21="","",IF(AW21="",IF(TODAY()&gt;AV21,"Overdue",IF(TODAY()&gt;=AU21,"In window",IF(AU21-TODAY()&lt;=Setup!$B$6,"Opens soon","Upcoming"))),IF(AW21="missed","Missed",IF(OR(AW21&lt;AU21,AW21&gt;AV21),"Done - out of window","Done"))))</f>
        <v/>
      </c>
      <c r="AY21" s="23">
        <f>IF(OR(AT21="",AW21&lt;&gt;""),"",AV21-TODAY())</f>
        <v/>
      </c>
      <c r="AZ21" s="22">
        <f>IF(Setup!$B$19="","",IF(AND(Setup!$B$5,Setup!$B$18&lt;&gt;"",Setup!$B$18&gt;=0,Setup!$B$19&gt;Setup!$B$18),IF(OR(AW21="",AW21="missed"),IF(AT21="","",AT21+(Setup!$B$19-Setup!$B$18)),AW21+(Setup!$B$19-Setup!$B$18)),IF($C21="",IF(Setup!$B$19&lt;0,IF($B21="","",$B21+Setup!$B$19-Setup!$B$7),""),$C21+Setup!$B$19-IF(AND(Setup!$B$4,Setup!$B$19&gt;0),1,0))))</f>
        <v/>
      </c>
      <c r="BA21" s="22">
        <f>IF(AZ21="","",AZ21-Setup!$C$19)</f>
        <v/>
      </c>
      <c r="BB21" s="22">
        <f>IF(AZ21="","",AZ21+Setup!$D$19)</f>
        <v/>
      </c>
      <c r="BC21" s="21" t="n"/>
      <c r="BD21" s="12">
        <f>IF(AZ21="","",IF(BC21="",IF(TODAY()&gt;BB21,"Overdue",IF(TODAY()&gt;=BA21,"In window",IF(BA21-TODAY()&lt;=Setup!$B$6,"Opens soon","Upcoming"))),IF(BC21="missed","Missed",IF(OR(BC21&lt;BA21,BC21&gt;BB21),"Done - out of window","Done"))))</f>
        <v/>
      </c>
      <c r="BE21" s="23">
        <f>IF(OR(AZ21="",BC21&lt;&gt;""),"",BB21-TODAY())</f>
        <v/>
      </c>
      <c r="BF21" s="22">
        <f>IF(Setup!$B$20="","",IF(AND(Setup!$B$5,Setup!$B$19&lt;&gt;"",Setup!$B$19&gt;=0,Setup!$B$20&gt;Setup!$B$19),IF(OR(BC21="",BC21="missed"),IF(AZ21="","",AZ21+(Setup!$B$20-Setup!$B$19)),BC21+(Setup!$B$20-Setup!$B$19)),IF($C21="",IF(Setup!$B$20&lt;0,IF($B21="","",$B21+Setup!$B$20-Setup!$B$7),""),$C21+Setup!$B$20-IF(AND(Setup!$B$4,Setup!$B$20&gt;0),1,0))))</f>
        <v/>
      </c>
      <c r="BG21" s="22">
        <f>IF(BF21="","",BF21-Setup!$C$20)</f>
        <v/>
      </c>
      <c r="BH21" s="22">
        <f>IF(BF21="","",BF21+Setup!$D$20)</f>
        <v/>
      </c>
      <c r="BI21" s="21" t="n"/>
      <c r="BJ21" s="12">
        <f>IF(BF21="","",IF(BI21="",IF(TODAY()&gt;BH21,"Overdue",IF(TODAY()&gt;=BG21,"In window",IF(BG21-TODAY()&lt;=Setup!$B$6,"Opens soon","Upcoming"))),IF(BI21="missed","Missed",IF(OR(BI21&lt;BG21,BI21&gt;BH21),"Done - out of window","Done"))))</f>
        <v/>
      </c>
      <c r="BK21" s="23">
        <f>IF(OR(BF21="",BI21&lt;&gt;""),"",BH21-TODAY())</f>
        <v/>
      </c>
      <c r="BL21" s="22">
        <f>IF(Setup!$B$21="","",IF(AND(Setup!$B$5,Setup!$B$20&lt;&gt;"",Setup!$B$20&gt;=0,Setup!$B$21&gt;Setup!$B$20),IF(OR(BI21="",BI21="missed"),IF(BF21="","",BF21+(Setup!$B$21-Setup!$B$20)),BI21+(Setup!$B$21-Setup!$B$20)),IF($C21="",IF(Setup!$B$21&lt;0,IF($B21="","",$B21+Setup!$B$21-Setup!$B$7),""),$C21+Setup!$B$21-IF(AND(Setup!$B$4,Setup!$B$21&gt;0),1,0))))</f>
        <v/>
      </c>
      <c r="BM21" s="22">
        <f>IF(BL21="","",BL21-Setup!$C$21)</f>
        <v/>
      </c>
      <c r="BN21" s="22">
        <f>IF(BL21="","",BL21+Setup!$D$21)</f>
        <v/>
      </c>
      <c r="BO21" s="21" t="n"/>
      <c r="BP21" s="12">
        <f>IF(BL21="","",IF(BO21="",IF(TODAY()&gt;BN21,"Overdue",IF(TODAY()&gt;=BM21,"In window",IF(BM21-TODAY()&lt;=Setup!$B$6,"Opens soon","Upcoming"))),IF(BO21="missed","Missed",IF(OR(BO21&lt;BM21,BO21&gt;BN21),"Done - out of window","Done"))))</f>
        <v/>
      </c>
      <c r="BQ21" s="23">
        <f>IF(OR(BL21="",BO21&lt;&gt;""),"",BN21-TODAY())</f>
        <v/>
      </c>
      <c r="BR21" s="22">
        <f>IF(Setup!$B$22="","",IF(AND(Setup!$B$5,Setup!$B$21&lt;&gt;"",Setup!$B$21&gt;=0,Setup!$B$22&gt;Setup!$B$21),IF(OR(BO21="",BO21="missed"),IF(BL21="","",BL21+(Setup!$B$22-Setup!$B$21)),BO21+(Setup!$B$22-Setup!$B$21)),IF($C21="",IF(Setup!$B$22&lt;0,IF($B21="","",$B21+Setup!$B$22-Setup!$B$7),""),$C21+Setup!$B$22-IF(AND(Setup!$B$4,Setup!$B$22&gt;0),1,0))))</f>
        <v/>
      </c>
      <c r="BS21" s="22">
        <f>IF(BR21="","",BR21-Setup!$C$22)</f>
        <v/>
      </c>
      <c r="BT21" s="22">
        <f>IF(BR21="","",BR21+Setup!$D$22)</f>
        <v/>
      </c>
      <c r="BU21" s="21" t="n"/>
      <c r="BV21" s="12">
        <f>IF(BR21="","",IF(BU21="",IF(TODAY()&gt;BT21,"Overdue",IF(TODAY()&gt;=BS21,"In window",IF(BS21-TODAY()&lt;=Setup!$B$6,"Opens soon","Upcoming"))),IF(BU21="missed","Missed",IF(OR(BU21&lt;BS21,BU21&gt;BT21),"Done - out of window","Done"))))</f>
        <v/>
      </c>
      <c r="BW21" s="23">
        <f>IF(OR(BR21="",BU21&lt;&gt;""),"",BT21-TODAY())</f>
        <v/>
      </c>
    </row>
    <row r="22">
      <c r="A22" s="16" t="n"/>
      <c r="B22" s="21" t="n"/>
      <c r="C22" s="21" t="n"/>
      <c r="D22" s="22">
        <f>IF(Setup!$B$11="","",IF($C22="",IF(Setup!$B$11&lt;0,IF($B22="","",$B22+Setup!$B$11-Setup!$B$7),""),$C22+Setup!$B$11-IF(AND(Setup!$B$4,Setup!$B$11&gt;0),1,0)))</f>
        <v/>
      </c>
      <c r="E22" s="22">
        <f>IF(D22="","",D22-Setup!$C$11)</f>
        <v/>
      </c>
      <c r="F22" s="22">
        <f>IF(D22="","",D22+Setup!$D$11)</f>
        <v/>
      </c>
      <c r="G22" s="21" t="n"/>
      <c r="H22" s="12">
        <f>IF(D22="","",IF(G22="",IF(TODAY()&gt;F22,"Overdue",IF(TODAY()&gt;=E22,"In window",IF(E22-TODAY()&lt;=Setup!$B$6,"Opens soon","Upcoming"))),IF(G22="missed","Missed",IF(OR(G22&lt;E22,G22&gt;F22),"Done - out of window","Done"))))</f>
        <v/>
      </c>
      <c r="I22" s="23">
        <f>IF(OR(D22="",G22&lt;&gt;""),"",F22-TODAY())</f>
        <v/>
      </c>
      <c r="J22" s="22">
        <f>IF(Setup!$B$12="","",IF(AND(Setup!$B$5,Setup!$B$11&lt;&gt;"",Setup!$B$11&gt;=0,Setup!$B$12&gt;Setup!$B$11),IF(OR(G22="",G22="missed"),IF(D22="","",D22+(Setup!$B$12-Setup!$B$11)),G22+(Setup!$B$12-Setup!$B$11)),IF($C22="",IF(Setup!$B$12&lt;0,IF($B22="","",$B22+Setup!$B$12-Setup!$B$7),""),$C22+Setup!$B$12-IF(AND(Setup!$B$4,Setup!$B$12&gt;0),1,0))))</f>
        <v/>
      </c>
      <c r="K22" s="22">
        <f>IF(J22="","",J22-Setup!$C$12)</f>
        <v/>
      </c>
      <c r="L22" s="22">
        <f>IF(J22="","",J22+Setup!$D$12)</f>
        <v/>
      </c>
      <c r="M22" s="21" t="n"/>
      <c r="N22" s="12">
        <f>IF(J22="","",IF(M22="",IF(TODAY()&gt;L22,"Overdue",IF(TODAY()&gt;=K22,"In window",IF(K22-TODAY()&lt;=Setup!$B$6,"Opens soon","Upcoming"))),IF(M22="missed","Missed",IF(OR(M22&lt;K22,M22&gt;L22),"Done - out of window","Done"))))</f>
        <v/>
      </c>
      <c r="O22" s="23">
        <f>IF(OR(J22="",M22&lt;&gt;""),"",L22-TODAY())</f>
        <v/>
      </c>
      <c r="P22" s="22">
        <f>IF(Setup!$B$13="","",IF(AND(Setup!$B$5,Setup!$B$12&lt;&gt;"",Setup!$B$12&gt;=0,Setup!$B$13&gt;Setup!$B$12),IF(OR(M22="",M22="missed"),IF(J22="","",J22+(Setup!$B$13-Setup!$B$12)),M22+(Setup!$B$13-Setup!$B$12)),IF($C22="",IF(Setup!$B$13&lt;0,IF($B22="","",$B22+Setup!$B$13-Setup!$B$7),""),$C22+Setup!$B$13-IF(AND(Setup!$B$4,Setup!$B$13&gt;0),1,0))))</f>
        <v/>
      </c>
      <c r="Q22" s="22">
        <f>IF(P22="","",P22-Setup!$C$13)</f>
        <v/>
      </c>
      <c r="R22" s="22">
        <f>IF(P22="","",P22+Setup!$D$13)</f>
        <v/>
      </c>
      <c r="S22" s="21" t="n"/>
      <c r="T22" s="12">
        <f>IF(P22="","",IF(S22="",IF(TODAY()&gt;R22,"Overdue",IF(TODAY()&gt;=Q22,"In window",IF(Q22-TODAY()&lt;=Setup!$B$6,"Opens soon","Upcoming"))),IF(S22="missed","Missed",IF(OR(S22&lt;Q22,S22&gt;R22),"Done - out of window","Done"))))</f>
        <v/>
      </c>
      <c r="U22" s="23">
        <f>IF(OR(P22="",S22&lt;&gt;""),"",R22-TODAY())</f>
        <v/>
      </c>
      <c r="V22" s="22">
        <f>IF(Setup!$B$14="","",IF(AND(Setup!$B$5,Setup!$B$13&lt;&gt;"",Setup!$B$13&gt;=0,Setup!$B$14&gt;Setup!$B$13),IF(OR(S22="",S22="missed"),IF(P22="","",P22+(Setup!$B$14-Setup!$B$13)),S22+(Setup!$B$14-Setup!$B$13)),IF($C22="",IF(Setup!$B$14&lt;0,IF($B22="","",$B22+Setup!$B$14-Setup!$B$7),""),$C22+Setup!$B$14-IF(AND(Setup!$B$4,Setup!$B$14&gt;0),1,0))))</f>
        <v/>
      </c>
      <c r="W22" s="22">
        <f>IF(V22="","",V22-Setup!$C$14)</f>
        <v/>
      </c>
      <c r="X22" s="22">
        <f>IF(V22="","",V22+Setup!$D$14)</f>
        <v/>
      </c>
      <c r="Y22" s="21" t="n"/>
      <c r="Z22" s="12">
        <f>IF(V22="","",IF(Y22="",IF(TODAY()&gt;X22,"Overdue",IF(TODAY()&gt;=W22,"In window",IF(W22-TODAY()&lt;=Setup!$B$6,"Opens soon","Upcoming"))),IF(Y22="missed","Missed",IF(OR(Y22&lt;W22,Y22&gt;X22),"Done - out of window","Done"))))</f>
        <v/>
      </c>
      <c r="AA22" s="23">
        <f>IF(OR(V22="",Y22&lt;&gt;""),"",X22-TODAY())</f>
        <v/>
      </c>
      <c r="AB22" s="22">
        <f>IF(Setup!$B$15="","",IF(AND(Setup!$B$5,Setup!$B$14&lt;&gt;"",Setup!$B$14&gt;=0,Setup!$B$15&gt;Setup!$B$14),IF(OR(Y22="",Y22="missed"),IF(V22="","",V22+(Setup!$B$15-Setup!$B$14)),Y22+(Setup!$B$15-Setup!$B$14)),IF($C22="",IF(Setup!$B$15&lt;0,IF($B22="","",$B22+Setup!$B$15-Setup!$B$7),""),$C22+Setup!$B$15-IF(AND(Setup!$B$4,Setup!$B$15&gt;0),1,0))))</f>
        <v/>
      </c>
      <c r="AC22" s="22">
        <f>IF(AB22="","",AB22-Setup!$C$15)</f>
        <v/>
      </c>
      <c r="AD22" s="22">
        <f>IF(AB22="","",AB22+Setup!$D$15)</f>
        <v/>
      </c>
      <c r="AE22" s="21" t="n"/>
      <c r="AF22" s="12">
        <f>IF(AB22="","",IF(AE22="",IF(TODAY()&gt;AD22,"Overdue",IF(TODAY()&gt;=AC22,"In window",IF(AC22-TODAY()&lt;=Setup!$B$6,"Opens soon","Upcoming"))),IF(AE22="missed","Missed",IF(OR(AE22&lt;AC22,AE22&gt;AD22),"Done - out of window","Done"))))</f>
        <v/>
      </c>
      <c r="AG22" s="23">
        <f>IF(OR(AB22="",AE22&lt;&gt;""),"",AD22-TODAY())</f>
        <v/>
      </c>
      <c r="AH22" s="22">
        <f>IF(Setup!$B$16="","",IF(AND(Setup!$B$5,Setup!$B$15&lt;&gt;"",Setup!$B$15&gt;=0,Setup!$B$16&gt;Setup!$B$15),IF(OR(AE22="",AE22="missed"),IF(AB22="","",AB22+(Setup!$B$16-Setup!$B$15)),AE22+(Setup!$B$16-Setup!$B$15)),IF($C22="",IF(Setup!$B$16&lt;0,IF($B22="","",$B22+Setup!$B$16-Setup!$B$7),""),$C22+Setup!$B$16-IF(AND(Setup!$B$4,Setup!$B$16&gt;0),1,0))))</f>
        <v/>
      </c>
      <c r="AI22" s="22">
        <f>IF(AH22="","",AH22-Setup!$C$16)</f>
        <v/>
      </c>
      <c r="AJ22" s="22">
        <f>IF(AH22="","",AH22+Setup!$D$16)</f>
        <v/>
      </c>
      <c r="AK22" s="21" t="n"/>
      <c r="AL22" s="12">
        <f>IF(AH22="","",IF(AK22="",IF(TODAY()&gt;AJ22,"Overdue",IF(TODAY()&gt;=AI22,"In window",IF(AI22-TODAY()&lt;=Setup!$B$6,"Opens soon","Upcoming"))),IF(AK22="missed","Missed",IF(OR(AK22&lt;AI22,AK22&gt;AJ22),"Done - out of window","Done"))))</f>
        <v/>
      </c>
      <c r="AM22" s="23">
        <f>IF(OR(AH22="",AK22&lt;&gt;""),"",AJ22-TODAY())</f>
        <v/>
      </c>
      <c r="AN22" s="22">
        <f>IF(Setup!$B$17="","",IF(AND(Setup!$B$5,Setup!$B$16&lt;&gt;"",Setup!$B$16&gt;=0,Setup!$B$17&gt;Setup!$B$16),IF(OR(AK22="",AK22="missed"),IF(AH22="","",AH22+(Setup!$B$17-Setup!$B$16)),AK22+(Setup!$B$17-Setup!$B$16)),IF($C22="",IF(Setup!$B$17&lt;0,IF($B22="","",$B22+Setup!$B$17-Setup!$B$7),""),$C22+Setup!$B$17-IF(AND(Setup!$B$4,Setup!$B$17&gt;0),1,0))))</f>
        <v/>
      </c>
      <c r="AO22" s="22">
        <f>IF(AN22="","",AN22-Setup!$C$17)</f>
        <v/>
      </c>
      <c r="AP22" s="22">
        <f>IF(AN22="","",AN22+Setup!$D$17)</f>
        <v/>
      </c>
      <c r="AQ22" s="21" t="n"/>
      <c r="AR22" s="12">
        <f>IF(AN22="","",IF(AQ22="",IF(TODAY()&gt;AP22,"Overdue",IF(TODAY()&gt;=AO22,"In window",IF(AO22-TODAY()&lt;=Setup!$B$6,"Opens soon","Upcoming"))),IF(AQ22="missed","Missed",IF(OR(AQ22&lt;AO22,AQ22&gt;AP22),"Done - out of window","Done"))))</f>
        <v/>
      </c>
      <c r="AS22" s="23">
        <f>IF(OR(AN22="",AQ22&lt;&gt;""),"",AP22-TODAY())</f>
        <v/>
      </c>
      <c r="AT22" s="22">
        <f>IF(Setup!$B$18="","",IF(AND(Setup!$B$5,Setup!$B$17&lt;&gt;"",Setup!$B$17&gt;=0,Setup!$B$18&gt;Setup!$B$17),IF(OR(AQ22="",AQ22="missed"),IF(AN22="","",AN22+(Setup!$B$18-Setup!$B$17)),AQ22+(Setup!$B$18-Setup!$B$17)),IF($C22="",IF(Setup!$B$18&lt;0,IF($B22="","",$B22+Setup!$B$18-Setup!$B$7),""),$C22+Setup!$B$18-IF(AND(Setup!$B$4,Setup!$B$18&gt;0),1,0))))</f>
        <v/>
      </c>
      <c r="AU22" s="22">
        <f>IF(AT22="","",AT22-Setup!$C$18)</f>
        <v/>
      </c>
      <c r="AV22" s="22">
        <f>IF(AT22="","",AT22+Setup!$D$18)</f>
        <v/>
      </c>
      <c r="AW22" s="21" t="n"/>
      <c r="AX22" s="12">
        <f>IF(AT22="","",IF(AW22="",IF(TODAY()&gt;AV22,"Overdue",IF(TODAY()&gt;=AU22,"In window",IF(AU22-TODAY()&lt;=Setup!$B$6,"Opens soon","Upcoming"))),IF(AW22="missed","Missed",IF(OR(AW22&lt;AU22,AW22&gt;AV22),"Done - out of window","Done"))))</f>
        <v/>
      </c>
      <c r="AY22" s="23">
        <f>IF(OR(AT22="",AW22&lt;&gt;""),"",AV22-TODAY())</f>
        <v/>
      </c>
      <c r="AZ22" s="22">
        <f>IF(Setup!$B$19="","",IF(AND(Setup!$B$5,Setup!$B$18&lt;&gt;"",Setup!$B$18&gt;=0,Setup!$B$19&gt;Setup!$B$18),IF(OR(AW22="",AW22="missed"),IF(AT22="","",AT22+(Setup!$B$19-Setup!$B$18)),AW22+(Setup!$B$19-Setup!$B$18)),IF($C22="",IF(Setup!$B$19&lt;0,IF($B22="","",$B22+Setup!$B$19-Setup!$B$7),""),$C22+Setup!$B$19-IF(AND(Setup!$B$4,Setup!$B$19&gt;0),1,0))))</f>
        <v/>
      </c>
      <c r="BA22" s="22">
        <f>IF(AZ22="","",AZ22-Setup!$C$19)</f>
        <v/>
      </c>
      <c r="BB22" s="22">
        <f>IF(AZ22="","",AZ22+Setup!$D$19)</f>
        <v/>
      </c>
      <c r="BC22" s="21" t="n"/>
      <c r="BD22" s="12">
        <f>IF(AZ22="","",IF(BC22="",IF(TODAY()&gt;BB22,"Overdue",IF(TODAY()&gt;=BA22,"In window",IF(BA22-TODAY()&lt;=Setup!$B$6,"Opens soon","Upcoming"))),IF(BC22="missed","Missed",IF(OR(BC22&lt;BA22,BC22&gt;BB22),"Done - out of window","Done"))))</f>
        <v/>
      </c>
      <c r="BE22" s="23">
        <f>IF(OR(AZ22="",BC22&lt;&gt;""),"",BB22-TODAY())</f>
        <v/>
      </c>
      <c r="BF22" s="22">
        <f>IF(Setup!$B$20="","",IF(AND(Setup!$B$5,Setup!$B$19&lt;&gt;"",Setup!$B$19&gt;=0,Setup!$B$20&gt;Setup!$B$19),IF(OR(BC22="",BC22="missed"),IF(AZ22="","",AZ22+(Setup!$B$20-Setup!$B$19)),BC22+(Setup!$B$20-Setup!$B$19)),IF($C22="",IF(Setup!$B$20&lt;0,IF($B22="","",$B22+Setup!$B$20-Setup!$B$7),""),$C22+Setup!$B$20-IF(AND(Setup!$B$4,Setup!$B$20&gt;0),1,0))))</f>
        <v/>
      </c>
      <c r="BG22" s="22">
        <f>IF(BF22="","",BF22-Setup!$C$20)</f>
        <v/>
      </c>
      <c r="BH22" s="22">
        <f>IF(BF22="","",BF22+Setup!$D$20)</f>
        <v/>
      </c>
      <c r="BI22" s="21" t="n"/>
      <c r="BJ22" s="12">
        <f>IF(BF22="","",IF(BI22="",IF(TODAY()&gt;BH22,"Overdue",IF(TODAY()&gt;=BG22,"In window",IF(BG22-TODAY()&lt;=Setup!$B$6,"Opens soon","Upcoming"))),IF(BI22="missed","Missed",IF(OR(BI22&lt;BG22,BI22&gt;BH22),"Done - out of window","Done"))))</f>
        <v/>
      </c>
      <c r="BK22" s="23">
        <f>IF(OR(BF22="",BI22&lt;&gt;""),"",BH22-TODAY())</f>
        <v/>
      </c>
      <c r="BL22" s="22">
        <f>IF(Setup!$B$21="","",IF(AND(Setup!$B$5,Setup!$B$20&lt;&gt;"",Setup!$B$20&gt;=0,Setup!$B$21&gt;Setup!$B$20),IF(OR(BI22="",BI22="missed"),IF(BF22="","",BF22+(Setup!$B$21-Setup!$B$20)),BI22+(Setup!$B$21-Setup!$B$20)),IF($C22="",IF(Setup!$B$21&lt;0,IF($B22="","",$B22+Setup!$B$21-Setup!$B$7),""),$C22+Setup!$B$21-IF(AND(Setup!$B$4,Setup!$B$21&gt;0),1,0))))</f>
        <v/>
      </c>
      <c r="BM22" s="22">
        <f>IF(BL22="","",BL22-Setup!$C$21)</f>
        <v/>
      </c>
      <c r="BN22" s="22">
        <f>IF(BL22="","",BL22+Setup!$D$21)</f>
        <v/>
      </c>
      <c r="BO22" s="21" t="n"/>
      <c r="BP22" s="12">
        <f>IF(BL22="","",IF(BO22="",IF(TODAY()&gt;BN22,"Overdue",IF(TODAY()&gt;=BM22,"In window",IF(BM22-TODAY()&lt;=Setup!$B$6,"Opens soon","Upcoming"))),IF(BO22="missed","Missed",IF(OR(BO22&lt;BM22,BO22&gt;BN22),"Done - out of window","Done"))))</f>
        <v/>
      </c>
      <c r="BQ22" s="23">
        <f>IF(OR(BL22="",BO22&lt;&gt;""),"",BN22-TODAY())</f>
        <v/>
      </c>
      <c r="BR22" s="22">
        <f>IF(Setup!$B$22="","",IF(AND(Setup!$B$5,Setup!$B$21&lt;&gt;"",Setup!$B$21&gt;=0,Setup!$B$22&gt;Setup!$B$21),IF(OR(BO22="",BO22="missed"),IF(BL22="","",BL22+(Setup!$B$22-Setup!$B$21)),BO22+(Setup!$B$22-Setup!$B$21)),IF($C22="",IF(Setup!$B$22&lt;0,IF($B22="","",$B22+Setup!$B$22-Setup!$B$7),""),$C22+Setup!$B$22-IF(AND(Setup!$B$4,Setup!$B$22&gt;0),1,0))))</f>
        <v/>
      </c>
      <c r="BS22" s="22">
        <f>IF(BR22="","",BR22-Setup!$C$22)</f>
        <v/>
      </c>
      <c r="BT22" s="22">
        <f>IF(BR22="","",BR22+Setup!$D$22)</f>
        <v/>
      </c>
      <c r="BU22" s="21" t="n"/>
      <c r="BV22" s="12">
        <f>IF(BR22="","",IF(BU22="",IF(TODAY()&gt;BT22,"Overdue",IF(TODAY()&gt;=BS22,"In window",IF(BS22-TODAY()&lt;=Setup!$B$6,"Opens soon","Upcoming"))),IF(BU22="missed","Missed",IF(OR(BU22&lt;BS22,BU22&gt;BT22),"Done - out of window","Done"))))</f>
        <v/>
      </c>
      <c r="BW22" s="23">
        <f>IF(OR(BR22="",BU22&lt;&gt;""),"",BT22-TODAY())</f>
        <v/>
      </c>
    </row>
    <row r="23">
      <c r="A23" s="16" t="n"/>
      <c r="B23" s="21" t="n"/>
      <c r="C23" s="21" t="n"/>
      <c r="D23" s="22">
        <f>IF(Setup!$B$11="","",IF($C23="",IF(Setup!$B$11&lt;0,IF($B23="","",$B23+Setup!$B$11-Setup!$B$7),""),$C23+Setup!$B$11-IF(AND(Setup!$B$4,Setup!$B$11&gt;0),1,0)))</f>
        <v/>
      </c>
      <c r="E23" s="22">
        <f>IF(D23="","",D23-Setup!$C$11)</f>
        <v/>
      </c>
      <c r="F23" s="22">
        <f>IF(D23="","",D23+Setup!$D$11)</f>
        <v/>
      </c>
      <c r="G23" s="21" t="n"/>
      <c r="H23" s="12">
        <f>IF(D23="","",IF(G23="",IF(TODAY()&gt;F23,"Overdue",IF(TODAY()&gt;=E23,"In window",IF(E23-TODAY()&lt;=Setup!$B$6,"Opens soon","Upcoming"))),IF(G23="missed","Missed",IF(OR(G23&lt;E23,G23&gt;F23),"Done - out of window","Done"))))</f>
        <v/>
      </c>
      <c r="I23" s="23">
        <f>IF(OR(D23="",G23&lt;&gt;""),"",F23-TODAY())</f>
        <v/>
      </c>
      <c r="J23" s="22">
        <f>IF(Setup!$B$12="","",IF(AND(Setup!$B$5,Setup!$B$11&lt;&gt;"",Setup!$B$11&gt;=0,Setup!$B$12&gt;Setup!$B$11),IF(OR(G23="",G23="missed"),IF(D23="","",D23+(Setup!$B$12-Setup!$B$11)),G23+(Setup!$B$12-Setup!$B$11)),IF($C23="",IF(Setup!$B$12&lt;0,IF($B23="","",$B23+Setup!$B$12-Setup!$B$7),""),$C23+Setup!$B$12-IF(AND(Setup!$B$4,Setup!$B$12&gt;0),1,0))))</f>
        <v/>
      </c>
      <c r="K23" s="22">
        <f>IF(J23="","",J23-Setup!$C$12)</f>
        <v/>
      </c>
      <c r="L23" s="22">
        <f>IF(J23="","",J23+Setup!$D$12)</f>
        <v/>
      </c>
      <c r="M23" s="21" t="n"/>
      <c r="N23" s="12">
        <f>IF(J23="","",IF(M23="",IF(TODAY()&gt;L23,"Overdue",IF(TODAY()&gt;=K23,"In window",IF(K23-TODAY()&lt;=Setup!$B$6,"Opens soon","Upcoming"))),IF(M23="missed","Missed",IF(OR(M23&lt;K23,M23&gt;L23),"Done - out of window","Done"))))</f>
        <v/>
      </c>
      <c r="O23" s="23">
        <f>IF(OR(J23="",M23&lt;&gt;""),"",L23-TODAY())</f>
        <v/>
      </c>
      <c r="P23" s="22">
        <f>IF(Setup!$B$13="","",IF(AND(Setup!$B$5,Setup!$B$12&lt;&gt;"",Setup!$B$12&gt;=0,Setup!$B$13&gt;Setup!$B$12),IF(OR(M23="",M23="missed"),IF(J23="","",J23+(Setup!$B$13-Setup!$B$12)),M23+(Setup!$B$13-Setup!$B$12)),IF($C23="",IF(Setup!$B$13&lt;0,IF($B23="","",$B23+Setup!$B$13-Setup!$B$7),""),$C23+Setup!$B$13-IF(AND(Setup!$B$4,Setup!$B$13&gt;0),1,0))))</f>
        <v/>
      </c>
      <c r="Q23" s="22">
        <f>IF(P23="","",P23-Setup!$C$13)</f>
        <v/>
      </c>
      <c r="R23" s="22">
        <f>IF(P23="","",P23+Setup!$D$13)</f>
        <v/>
      </c>
      <c r="S23" s="21" t="n"/>
      <c r="T23" s="12">
        <f>IF(P23="","",IF(S23="",IF(TODAY()&gt;R23,"Overdue",IF(TODAY()&gt;=Q23,"In window",IF(Q23-TODAY()&lt;=Setup!$B$6,"Opens soon","Upcoming"))),IF(S23="missed","Missed",IF(OR(S23&lt;Q23,S23&gt;R23),"Done - out of window","Done"))))</f>
        <v/>
      </c>
      <c r="U23" s="23">
        <f>IF(OR(P23="",S23&lt;&gt;""),"",R23-TODAY())</f>
        <v/>
      </c>
      <c r="V23" s="22">
        <f>IF(Setup!$B$14="","",IF(AND(Setup!$B$5,Setup!$B$13&lt;&gt;"",Setup!$B$13&gt;=0,Setup!$B$14&gt;Setup!$B$13),IF(OR(S23="",S23="missed"),IF(P23="","",P23+(Setup!$B$14-Setup!$B$13)),S23+(Setup!$B$14-Setup!$B$13)),IF($C23="",IF(Setup!$B$14&lt;0,IF($B23="","",$B23+Setup!$B$14-Setup!$B$7),""),$C23+Setup!$B$14-IF(AND(Setup!$B$4,Setup!$B$14&gt;0),1,0))))</f>
        <v/>
      </c>
      <c r="W23" s="22">
        <f>IF(V23="","",V23-Setup!$C$14)</f>
        <v/>
      </c>
      <c r="X23" s="22">
        <f>IF(V23="","",V23+Setup!$D$14)</f>
        <v/>
      </c>
      <c r="Y23" s="21" t="n"/>
      <c r="Z23" s="12">
        <f>IF(V23="","",IF(Y23="",IF(TODAY()&gt;X23,"Overdue",IF(TODAY()&gt;=W23,"In window",IF(W23-TODAY()&lt;=Setup!$B$6,"Opens soon","Upcoming"))),IF(Y23="missed","Missed",IF(OR(Y23&lt;W23,Y23&gt;X23),"Done - out of window","Done"))))</f>
        <v/>
      </c>
      <c r="AA23" s="23">
        <f>IF(OR(V23="",Y23&lt;&gt;""),"",X23-TODAY())</f>
        <v/>
      </c>
      <c r="AB23" s="22">
        <f>IF(Setup!$B$15="","",IF(AND(Setup!$B$5,Setup!$B$14&lt;&gt;"",Setup!$B$14&gt;=0,Setup!$B$15&gt;Setup!$B$14),IF(OR(Y23="",Y23="missed"),IF(V23="","",V23+(Setup!$B$15-Setup!$B$14)),Y23+(Setup!$B$15-Setup!$B$14)),IF($C23="",IF(Setup!$B$15&lt;0,IF($B23="","",$B23+Setup!$B$15-Setup!$B$7),""),$C23+Setup!$B$15-IF(AND(Setup!$B$4,Setup!$B$15&gt;0),1,0))))</f>
        <v/>
      </c>
      <c r="AC23" s="22">
        <f>IF(AB23="","",AB23-Setup!$C$15)</f>
        <v/>
      </c>
      <c r="AD23" s="22">
        <f>IF(AB23="","",AB23+Setup!$D$15)</f>
        <v/>
      </c>
      <c r="AE23" s="21" t="n"/>
      <c r="AF23" s="12">
        <f>IF(AB23="","",IF(AE23="",IF(TODAY()&gt;AD23,"Overdue",IF(TODAY()&gt;=AC23,"In window",IF(AC23-TODAY()&lt;=Setup!$B$6,"Opens soon","Upcoming"))),IF(AE23="missed","Missed",IF(OR(AE23&lt;AC23,AE23&gt;AD23),"Done - out of window","Done"))))</f>
        <v/>
      </c>
      <c r="AG23" s="23">
        <f>IF(OR(AB23="",AE23&lt;&gt;""),"",AD23-TODAY())</f>
        <v/>
      </c>
      <c r="AH23" s="22">
        <f>IF(Setup!$B$16="","",IF(AND(Setup!$B$5,Setup!$B$15&lt;&gt;"",Setup!$B$15&gt;=0,Setup!$B$16&gt;Setup!$B$15),IF(OR(AE23="",AE23="missed"),IF(AB23="","",AB23+(Setup!$B$16-Setup!$B$15)),AE23+(Setup!$B$16-Setup!$B$15)),IF($C23="",IF(Setup!$B$16&lt;0,IF($B23="","",$B23+Setup!$B$16-Setup!$B$7),""),$C23+Setup!$B$16-IF(AND(Setup!$B$4,Setup!$B$16&gt;0),1,0))))</f>
        <v/>
      </c>
      <c r="AI23" s="22">
        <f>IF(AH23="","",AH23-Setup!$C$16)</f>
        <v/>
      </c>
      <c r="AJ23" s="22">
        <f>IF(AH23="","",AH23+Setup!$D$16)</f>
        <v/>
      </c>
      <c r="AK23" s="21" t="n"/>
      <c r="AL23" s="12">
        <f>IF(AH23="","",IF(AK23="",IF(TODAY()&gt;AJ23,"Overdue",IF(TODAY()&gt;=AI23,"In window",IF(AI23-TODAY()&lt;=Setup!$B$6,"Opens soon","Upcoming"))),IF(AK23="missed","Missed",IF(OR(AK23&lt;AI23,AK23&gt;AJ23),"Done - out of window","Done"))))</f>
        <v/>
      </c>
      <c r="AM23" s="23">
        <f>IF(OR(AH23="",AK23&lt;&gt;""),"",AJ23-TODAY())</f>
        <v/>
      </c>
      <c r="AN23" s="22">
        <f>IF(Setup!$B$17="","",IF(AND(Setup!$B$5,Setup!$B$16&lt;&gt;"",Setup!$B$16&gt;=0,Setup!$B$17&gt;Setup!$B$16),IF(OR(AK23="",AK23="missed"),IF(AH23="","",AH23+(Setup!$B$17-Setup!$B$16)),AK23+(Setup!$B$17-Setup!$B$16)),IF($C23="",IF(Setup!$B$17&lt;0,IF($B23="","",$B23+Setup!$B$17-Setup!$B$7),""),$C23+Setup!$B$17-IF(AND(Setup!$B$4,Setup!$B$17&gt;0),1,0))))</f>
        <v/>
      </c>
      <c r="AO23" s="22">
        <f>IF(AN23="","",AN23-Setup!$C$17)</f>
        <v/>
      </c>
      <c r="AP23" s="22">
        <f>IF(AN23="","",AN23+Setup!$D$17)</f>
        <v/>
      </c>
      <c r="AQ23" s="21" t="n"/>
      <c r="AR23" s="12">
        <f>IF(AN23="","",IF(AQ23="",IF(TODAY()&gt;AP23,"Overdue",IF(TODAY()&gt;=AO23,"In window",IF(AO23-TODAY()&lt;=Setup!$B$6,"Opens soon","Upcoming"))),IF(AQ23="missed","Missed",IF(OR(AQ23&lt;AO23,AQ23&gt;AP23),"Done - out of window","Done"))))</f>
        <v/>
      </c>
      <c r="AS23" s="23">
        <f>IF(OR(AN23="",AQ23&lt;&gt;""),"",AP23-TODAY())</f>
        <v/>
      </c>
      <c r="AT23" s="22">
        <f>IF(Setup!$B$18="","",IF(AND(Setup!$B$5,Setup!$B$17&lt;&gt;"",Setup!$B$17&gt;=0,Setup!$B$18&gt;Setup!$B$17),IF(OR(AQ23="",AQ23="missed"),IF(AN23="","",AN23+(Setup!$B$18-Setup!$B$17)),AQ23+(Setup!$B$18-Setup!$B$17)),IF($C23="",IF(Setup!$B$18&lt;0,IF($B23="","",$B23+Setup!$B$18-Setup!$B$7),""),$C23+Setup!$B$18-IF(AND(Setup!$B$4,Setup!$B$18&gt;0),1,0))))</f>
        <v/>
      </c>
      <c r="AU23" s="22">
        <f>IF(AT23="","",AT23-Setup!$C$18)</f>
        <v/>
      </c>
      <c r="AV23" s="22">
        <f>IF(AT23="","",AT23+Setup!$D$18)</f>
        <v/>
      </c>
      <c r="AW23" s="21" t="n"/>
      <c r="AX23" s="12">
        <f>IF(AT23="","",IF(AW23="",IF(TODAY()&gt;AV23,"Overdue",IF(TODAY()&gt;=AU23,"In window",IF(AU23-TODAY()&lt;=Setup!$B$6,"Opens soon","Upcoming"))),IF(AW23="missed","Missed",IF(OR(AW23&lt;AU23,AW23&gt;AV23),"Done - out of window","Done"))))</f>
        <v/>
      </c>
      <c r="AY23" s="23">
        <f>IF(OR(AT23="",AW23&lt;&gt;""),"",AV23-TODAY())</f>
        <v/>
      </c>
      <c r="AZ23" s="22">
        <f>IF(Setup!$B$19="","",IF(AND(Setup!$B$5,Setup!$B$18&lt;&gt;"",Setup!$B$18&gt;=0,Setup!$B$19&gt;Setup!$B$18),IF(OR(AW23="",AW23="missed"),IF(AT23="","",AT23+(Setup!$B$19-Setup!$B$18)),AW23+(Setup!$B$19-Setup!$B$18)),IF($C23="",IF(Setup!$B$19&lt;0,IF($B23="","",$B23+Setup!$B$19-Setup!$B$7),""),$C23+Setup!$B$19-IF(AND(Setup!$B$4,Setup!$B$19&gt;0),1,0))))</f>
        <v/>
      </c>
      <c r="BA23" s="22">
        <f>IF(AZ23="","",AZ23-Setup!$C$19)</f>
        <v/>
      </c>
      <c r="BB23" s="22">
        <f>IF(AZ23="","",AZ23+Setup!$D$19)</f>
        <v/>
      </c>
      <c r="BC23" s="21" t="n"/>
      <c r="BD23" s="12">
        <f>IF(AZ23="","",IF(BC23="",IF(TODAY()&gt;BB23,"Overdue",IF(TODAY()&gt;=BA23,"In window",IF(BA23-TODAY()&lt;=Setup!$B$6,"Opens soon","Upcoming"))),IF(BC23="missed","Missed",IF(OR(BC23&lt;BA23,BC23&gt;BB23),"Done - out of window","Done"))))</f>
        <v/>
      </c>
      <c r="BE23" s="23">
        <f>IF(OR(AZ23="",BC23&lt;&gt;""),"",BB23-TODAY())</f>
        <v/>
      </c>
      <c r="BF23" s="22">
        <f>IF(Setup!$B$20="","",IF(AND(Setup!$B$5,Setup!$B$19&lt;&gt;"",Setup!$B$19&gt;=0,Setup!$B$20&gt;Setup!$B$19),IF(OR(BC23="",BC23="missed"),IF(AZ23="","",AZ23+(Setup!$B$20-Setup!$B$19)),BC23+(Setup!$B$20-Setup!$B$19)),IF($C23="",IF(Setup!$B$20&lt;0,IF($B23="","",$B23+Setup!$B$20-Setup!$B$7),""),$C23+Setup!$B$20-IF(AND(Setup!$B$4,Setup!$B$20&gt;0),1,0))))</f>
        <v/>
      </c>
      <c r="BG23" s="22">
        <f>IF(BF23="","",BF23-Setup!$C$20)</f>
        <v/>
      </c>
      <c r="BH23" s="22">
        <f>IF(BF23="","",BF23+Setup!$D$20)</f>
        <v/>
      </c>
      <c r="BI23" s="21" t="n"/>
      <c r="BJ23" s="12">
        <f>IF(BF23="","",IF(BI23="",IF(TODAY()&gt;BH23,"Overdue",IF(TODAY()&gt;=BG23,"In window",IF(BG23-TODAY()&lt;=Setup!$B$6,"Opens soon","Upcoming"))),IF(BI23="missed","Missed",IF(OR(BI23&lt;BG23,BI23&gt;BH23),"Done - out of window","Done"))))</f>
        <v/>
      </c>
      <c r="BK23" s="23">
        <f>IF(OR(BF23="",BI23&lt;&gt;""),"",BH23-TODAY())</f>
        <v/>
      </c>
      <c r="BL23" s="22">
        <f>IF(Setup!$B$21="","",IF(AND(Setup!$B$5,Setup!$B$20&lt;&gt;"",Setup!$B$20&gt;=0,Setup!$B$21&gt;Setup!$B$20),IF(OR(BI23="",BI23="missed"),IF(BF23="","",BF23+(Setup!$B$21-Setup!$B$20)),BI23+(Setup!$B$21-Setup!$B$20)),IF($C23="",IF(Setup!$B$21&lt;0,IF($B23="","",$B23+Setup!$B$21-Setup!$B$7),""),$C23+Setup!$B$21-IF(AND(Setup!$B$4,Setup!$B$21&gt;0),1,0))))</f>
        <v/>
      </c>
      <c r="BM23" s="22">
        <f>IF(BL23="","",BL23-Setup!$C$21)</f>
        <v/>
      </c>
      <c r="BN23" s="22">
        <f>IF(BL23="","",BL23+Setup!$D$21)</f>
        <v/>
      </c>
      <c r="BO23" s="21" t="n"/>
      <c r="BP23" s="12">
        <f>IF(BL23="","",IF(BO23="",IF(TODAY()&gt;BN23,"Overdue",IF(TODAY()&gt;=BM23,"In window",IF(BM23-TODAY()&lt;=Setup!$B$6,"Opens soon","Upcoming"))),IF(BO23="missed","Missed",IF(OR(BO23&lt;BM23,BO23&gt;BN23),"Done - out of window","Done"))))</f>
        <v/>
      </c>
      <c r="BQ23" s="23">
        <f>IF(OR(BL23="",BO23&lt;&gt;""),"",BN23-TODAY())</f>
        <v/>
      </c>
      <c r="BR23" s="22">
        <f>IF(Setup!$B$22="","",IF(AND(Setup!$B$5,Setup!$B$21&lt;&gt;"",Setup!$B$21&gt;=0,Setup!$B$22&gt;Setup!$B$21),IF(OR(BO23="",BO23="missed"),IF(BL23="","",BL23+(Setup!$B$22-Setup!$B$21)),BO23+(Setup!$B$22-Setup!$B$21)),IF($C23="",IF(Setup!$B$22&lt;0,IF($B23="","",$B23+Setup!$B$22-Setup!$B$7),""),$C23+Setup!$B$22-IF(AND(Setup!$B$4,Setup!$B$22&gt;0),1,0))))</f>
        <v/>
      </c>
      <c r="BS23" s="22">
        <f>IF(BR23="","",BR23-Setup!$C$22)</f>
        <v/>
      </c>
      <c r="BT23" s="22">
        <f>IF(BR23="","",BR23+Setup!$D$22)</f>
        <v/>
      </c>
      <c r="BU23" s="21" t="n"/>
      <c r="BV23" s="12">
        <f>IF(BR23="","",IF(BU23="",IF(TODAY()&gt;BT23,"Overdue",IF(TODAY()&gt;=BS23,"In window",IF(BS23-TODAY()&lt;=Setup!$B$6,"Opens soon","Upcoming"))),IF(BU23="missed","Missed",IF(OR(BU23&lt;BS23,BU23&gt;BT23),"Done - out of window","Done"))))</f>
        <v/>
      </c>
      <c r="BW23" s="23">
        <f>IF(OR(BR23="",BU23&lt;&gt;""),"",BT23-TODAY())</f>
        <v/>
      </c>
    </row>
    <row r="24">
      <c r="A24" s="16" t="n"/>
      <c r="B24" s="21" t="n"/>
      <c r="C24" s="21" t="n"/>
      <c r="D24" s="22">
        <f>IF(Setup!$B$11="","",IF($C24="",IF(Setup!$B$11&lt;0,IF($B24="","",$B24+Setup!$B$11-Setup!$B$7),""),$C24+Setup!$B$11-IF(AND(Setup!$B$4,Setup!$B$11&gt;0),1,0)))</f>
        <v/>
      </c>
      <c r="E24" s="22">
        <f>IF(D24="","",D24-Setup!$C$11)</f>
        <v/>
      </c>
      <c r="F24" s="22">
        <f>IF(D24="","",D24+Setup!$D$11)</f>
        <v/>
      </c>
      <c r="G24" s="21" t="n"/>
      <c r="H24" s="12">
        <f>IF(D24="","",IF(G24="",IF(TODAY()&gt;F24,"Overdue",IF(TODAY()&gt;=E24,"In window",IF(E24-TODAY()&lt;=Setup!$B$6,"Opens soon","Upcoming"))),IF(G24="missed","Missed",IF(OR(G24&lt;E24,G24&gt;F24),"Done - out of window","Done"))))</f>
        <v/>
      </c>
      <c r="I24" s="23">
        <f>IF(OR(D24="",G24&lt;&gt;""),"",F24-TODAY())</f>
        <v/>
      </c>
      <c r="J24" s="22">
        <f>IF(Setup!$B$12="","",IF(AND(Setup!$B$5,Setup!$B$11&lt;&gt;"",Setup!$B$11&gt;=0,Setup!$B$12&gt;Setup!$B$11),IF(OR(G24="",G24="missed"),IF(D24="","",D24+(Setup!$B$12-Setup!$B$11)),G24+(Setup!$B$12-Setup!$B$11)),IF($C24="",IF(Setup!$B$12&lt;0,IF($B24="","",$B24+Setup!$B$12-Setup!$B$7),""),$C24+Setup!$B$12-IF(AND(Setup!$B$4,Setup!$B$12&gt;0),1,0))))</f>
        <v/>
      </c>
      <c r="K24" s="22">
        <f>IF(J24="","",J24-Setup!$C$12)</f>
        <v/>
      </c>
      <c r="L24" s="22">
        <f>IF(J24="","",J24+Setup!$D$12)</f>
        <v/>
      </c>
      <c r="M24" s="21" t="n"/>
      <c r="N24" s="12">
        <f>IF(J24="","",IF(M24="",IF(TODAY()&gt;L24,"Overdue",IF(TODAY()&gt;=K24,"In window",IF(K24-TODAY()&lt;=Setup!$B$6,"Opens soon","Upcoming"))),IF(M24="missed","Missed",IF(OR(M24&lt;K24,M24&gt;L24),"Done - out of window","Done"))))</f>
        <v/>
      </c>
      <c r="O24" s="23">
        <f>IF(OR(J24="",M24&lt;&gt;""),"",L24-TODAY())</f>
        <v/>
      </c>
      <c r="P24" s="22">
        <f>IF(Setup!$B$13="","",IF(AND(Setup!$B$5,Setup!$B$12&lt;&gt;"",Setup!$B$12&gt;=0,Setup!$B$13&gt;Setup!$B$12),IF(OR(M24="",M24="missed"),IF(J24="","",J24+(Setup!$B$13-Setup!$B$12)),M24+(Setup!$B$13-Setup!$B$12)),IF($C24="",IF(Setup!$B$13&lt;0,IF($B24="","",$B24+Setup!$B$13-Setup!$B$7),""),$C24+Setup!$B$13-IF(AND(Setup!$B$4,Setup!$B$13&gt;0),1,0))))</f>
        <v/>
      </c>
      <c r="Q24" s="22">
        <f>IF(P24="","",P24-Setup!$C$13)</f>
        <v/>
      </c>
      <c r="R24" s="22">
        <f>IF(P24="","",P24+Setup!$D$13)</f>
        <v/>
      </c>
      <c r="S24" s="21" t="n"/>
      <c r="T24" s="12">
        <f>IF(P24="","",IF(S24="",IF(TODAY()&gt;R24,"Overdue",IF(TODAY()&gt;=Q24,"In window",IF(Q24-TODAY()&lt;=Setup!$B$6,"Opens soon","Upcoming"))),IF(S24="missed","Missed",IF(OR(S24&lt;Q24,S24&gt;R24),"Done - out of window","Done"))))</f>
        <v/>
      </c>
      <c r="U24" s="23">
        <f>IF(OR(P24="",S24&lt;&gt;""),"",R24-TODAY())</f>
        <v/>
      </c>
      <c r="V24" s="22">
        <f>IF(Setup!$B$14="","",IF(AND(Setup!$B$5,Setup!$B$13&lt;&gt;"",Setup!$B$13&gt;=0,Setup!$B$14&gt;Setup!$B$13),IF(OR(S24="",S24="missed"),IF(P24="","",P24+(Setup!$B$14-Setup!$B$13)),S24+(Setup!$B$14-Setup!$B$13)),IF($C24="",IF(Setup!$B$14&lt;0,IF($B24="","",$B24+Setup!$B$14-Setup!$B$7),""),$C24+Setup!$B$14-IF(AND(Setup!$B$4,Setup!$B$14&gt;0),1,0))))</f>
        <v/>
      </c>
      <c r="W24" s="22">
        <f>IF(V24="","",V24-Setup!$C$14)</f>
        <v/>
      </c>
      <c r="X24" s="22">
        <f>IF(V24="","",V24+Setup!$D$14)</f>
        <v/>
      </c>
      <c r="Y24" s="21" t="n"/>
      <c r="Z24" s="12">
        <f>IF(V24="","",IF(Y24="",IF(TODAY()&gt;X24,"Overdue",IF(TODAY()&gt;=W24,"In window",IF(W24-TODAY()&lt;=Setup!$B$6,"Opens soon","Upcoming"))),IF(Y24="missed","Missed",IF(OR(Y24&lt;W24,Y24&gt;X24),"Done - out of window","Done"))))</f>
        <v/>
      </c>
      <c r="AA24" s="23">
        <f>IF(OR(V24="",Y24&lt;&gt;""),"",X24-TODAY())</f>
        <v/>
      </c>
      <c r="AB24" s="22">
        <f>IF(Setup!$B$15="","",IF(AND(Setup!$B$5,Setup!$B$14&lt;&gt;"",Setup!$B$14&gt;=0,Setup!$B$15&gt;Setup!$B$14),IF(OR(Y24="",Y24="missed"),IF(V24="","",V24+(Setup!$B$15-Setup!$B$14)),Y24+(Setup!$B$15-Setup!$B$14)),IF($C24="",IF(Setup!$B$15&lt;0,IF($B24="","",$B24+Setup!$B$15-Setup!$B$7),""),$C24+Setup!$B$15-IF(AND(Setup!$B$4,Setup!$B$15&gt;0),1,0))))</f>
        <v/>
      </c>
      <c r="AC24" s="22">
        <f>IF(AB24="","",AB24-Setup!$C$15)</f>
        <v/>
      </c>
      <c r="AD24" s="22">
        <f>IF(AB24="","",AB24+Setup!$D$15)</f>
        <v/>
      </c>
      <c r="AE24" s="21" t="n"/>
      <c r="AF24" s="12">
        <f>IF(AB24="","",IF(AE24="",IF(TODAY()&gt;AD24,"Overdue",IF(TODAY()&gt;=AC24,"In window",IF(AC24-TODAY()&lt;=Setup!$B$6,"Opens soon","Upcoming"))),IF(AE24="missed","Missed",IF(OR(AE24&lt;AC24,AE24&gt;AD24),"Done - out of window","Done"))))</f>
        <v/>
      </c>
      <c r="AG24" s="23">
        <f>IF(OR(AB24="",AE24&lt;&gt;""),"",AD24-TODAY())</f>
        <v/>
      </c>
      <c r="AH24" s="22">
        <f>IF(Setup!$B$16="","",IF(AND(Setup!$B$5,Setup!$B$15&lt;&gt;"",Setup!$B$15&gt;=0,Setup!$B$16&gt;Setup!$B$15),IF(OR(AE24="",AE24="missed"),IF(AB24="","",AB24+(Setup!$B$16-Setup!$B$15)),AE24+(Setup!$B$16-Setup!$B$15)),IF($C24="",IF(Setup!$B$16&lt;0,IF($B24="","",$B24+Setup!$B$16-Setup!$B$7),""),$C24+Setup!$B$16-IF(AND(Setup!$B$4,Setup!$B$16&gt;0),1,0))))</f>
        <v/>
      </c>
      <c r="AI24" s="22">
        <f>IF(AH24="","",AH24-Setup!$C$16)</f>
        <v/>
      </c>
      <c r="AJ24" s="22">
        <f>IF(AH24="","",AH24+Setup!$D$16)</f>
        <v/>
      </c>
      <c r="AK24" s="21" t="n"/>
      <c r="AL24" s="12">
        <f>IF(AH24="","",IF(AK24="",IF(TODAY()&gt;AJ24,"Overdue",IF(TODAY()&gt;=AI24,"In window",IF(AI24-TODAY()&lt;=Setup!$B$6,"Opens soon","Upcoming"))),IF(AK24="missed","Missed",IF(OR(AK24&lt;AI24,AK24&gt;AJ24),"Done - out of window","Done"))))</f>
        <v/>
      </c>
      <c r="AM24" s="23">
        <f>IF(OR(AH24="",AK24&lt;&gt;""),"",AJ24-TODAY())</f>
        <v/>
      </c>
      <c r="AN24" s="22">
        <f>IF(Setup!$B$17="","",IF(AND(Setup!$B$5,Setup!$B$16&lt;&gt;"",Setup!$B$16&gt;=0,Setup!$B$17&gt;Setup!$B$16),IF(OR(AK24="",AK24="missed"),IF(AH24="","",AH24+(Setup!$B$17-Setup!$B$16)),AK24+(Setup!$B$17-Setup!$B$16)),IF($C24="",IF(Setup!$B$17&lt;0,IF($B24="","",$B24+Setup!$B$17-Setup!$B$7),""),$C24+Setup!$B$17-IF(AND(Setup!$B$4,Setup!$B$17&gt;0),1,0))))</f>
        <v/>
      </c>
      <c r="AO24" s="22">
        <f>IF(AN24="","",AN24-Setup!$C$17)</f>
        <v/>
      </c>
      <c r="AP24" s="22">
        <f>IF(AN24="","",AN24+Setup!$D$17)</f>
        <v/>
      </c>
      <c r="AQ24" s="21" t="n"/>
      <c r="AR24" s="12">
        <f>IF(AN24="","",IF(AQ24="",IF(TODAY()&gt;AP24,"Overdue",IF(TODAY()&gt;=AO24,"In window",IF(AO24-TODAY()&lt;=Setup!$B$6,"Opens soon","Upcoming"))),IF(AQ24="missed","Missed",IF(OR(AQ24&lt;AO24,AQ24&gt;AP24),"Done - out of window","Done"))))</f>
        <v/>
      </c>
      <c r="AS24" s="23">
        <f>IF(OR(AN24="",AQ24&lt;&gt;""),"",AP24-TODAY())</f>
        <v/>
      </c>
      <c r="AT24" s="22">
        <f>IF(Setup!$B$18="","",IF(AND(Setup!$B$5,Setup!$B$17&lt;&gt;"",Setup!$B$17&gt;=0,Setup!$B$18&gt;Setup!$B$17),IF(OR(AQ24="",AQ24="missed"),IF(AN24="","",AN24+(Setup!$B$18-Setup!$B$17)),AQ24+(Setup!$B$18-Setup!$B$17)),IF($C24="",IF(Setup!$B$18&lt;0,IF($B24="","",$B24+Setup!$B$18-Setup!$B$7),""),$C24+Setup!$B$18-IF(AND(Setup!$B$4,Setup!$B$18&gt;0),1,0))))</f>
        <v/>
      </c>
      <c r="AU24" s="22">
        <f>IF(AT24="","",AT24-Setup!$C$18)</f>
        <v/>
      </c>
      <c r="AV24" s="22">
        <f>IF(AT24="","",AT24+Setup!$D$18)</f>
        <v/>
      </c>
      <c r="AW24" s="21" t="n"/>
      <c r="AX24" s="12">
        <f>IF(AT24="","",IF(AW24="",IF(TODAY()&gt;AV24,"Overdue",IF(TODAY()&gt;=AU24,"In window",IF(AU24-TODAY()&lt;=Setup!$B$6,"Opens soon","Upcoming"))),IF(AW24="missed","Missed",IF(OR(AW24&lt;AU24,AW24&gt;AV24),"Done - out of window","Done"))))</f>
        <v/>
      </c>
      <c r="AY24" s="23">
        <f>IF(OR(AT24="",AW24&lt;&gt;""),"",AV24-TODAY())</f>
        <v/>
      </c>
      <c r="AZ24" s="22">
        <f>IF(Setup!$B$19="","",IF(AND(Setup!$B$5,Setup!$B$18&lt;&gt;"",Setup!$B$18&gt;=0,Setup!$B$19&gt;Setup!$B$18),IF(OR(AW24="",AW24="missed"),IF(AT24="","",AT24+(Setup!$B$19-Setup!$B$18)),AW24+(Setup!$B$19-Setup!$B$18)),IF($C24="",IF(Setup!$B$19&lt;0,IF($B24="","",$B24+Setup!$B$19-Setup!$B$7),""),$C24+Setup!$B$19-IF(AND(Setup!$B$4,Setup!$B$19&gt;0),1,0))))</f>
        <v/>
      </c>
      <c r="BA24" s="22">
        <f>IF(AZ24="","",AZ24-Setup!$C$19)</f>
        <v/>
      </c>
      <c r="BB24" s="22">
        <f>IF(AZ24="","",AZ24+Setup!$D$19)</f>
        <v/>
      </c>
      <c r="BC24" s="21" t="n"/>
      <c r="BD24" s="12">
        <f>IF(AZ24="","",IF(BC24="",IF(TODAY()&gt;BB24,"Overdue",IF(TODAY()&gt;=BA24,"In window",IF(BA24-TODAY()&lt;=Setup!$B$6,"Opens soon","Upcoming"))),IF(BC24="missed","Missed",IF(OR(BC24&lt;BA24,BC24&gt;BB24),"Done - out of window","Done"))))</f>
        <v/>
      </c>
      <c r="BE24" s="23">
        <f>IF(OR(AZ24="",BC24&lt;&gt;""),"",BB24-TODAY())</f>
        <v/>
      </c>
      <c r="BF24" s="22">
        <f>IF(Setup!$B$20="","",IF(AND(Setup!$B$5,Setup!$B$19&lt;&gt;"",Setup!$B$19&gt;=0,Setup!$B$20&gt;Setup!$B$19),IF(OR(BC24="",BC24="missed"),IF(AZ24="","",AZ24+(Setup!$B$20-Setup!$B$19)),BC24+(Setup!$B$20-Setup!$B$19)),IF($C24="",IF(Setup!$B$20&lt;0,IF($B24="","",$B24+Setup!$B$20-Setup!$B$7),""),$C24+Setup!$B$20-IF(AND(Setup!$B$4,Setup!$B$20&gt;0),1,0))))</f>
        <v/>
      </c>
      <c r="BG24" s="22">
        <f>IF(BF24="","",BF24-Setup!$C$20)</f>
        <v/>
      </c>
      <c r="BH24" s="22">
        <f>IF(BF24="","",BF24+Setup!$D$20)</f>
        <v/>
      </c>
      <c r="BI24" s="21" t="n"/>
      <c r="BJ24" s="12">
        <f>IF(BF24="","",IF(BI24="",IF(TODAY()&gt;BH24,"Overdue",IF(TODAY()&gt;=BG24,"In window",IF(BG24-TODAY()&lt;=Setup!$B$6,"Opens soon","Upcoming"))),IF(BI24="missed","Missed",IF(OR(BI24&lt;BG24,BI24&gt;BH24),"Done - out of window","Done"))))</f>
        <v/>
      </c>
      <c r="BK24" s="23">
        <f>IF(OR(BF24="",BI24&lt;&gt;""),"",BH24-TODAY())</f>
        <v/>
      </c>
      <c r="BL24" s="22">
        <f>IF(Setup!$B$21="","",IF(AND(Setup!$B$5,Setup!$B$20&lt;&gt;"",Setup!$B$20&gt;=0,Setup!$B$21&gt;Setup!$B$20),IF(OR(BI24="",BI24="missed"),IF(BF24="","",BF24+(Setup!$B$21-Setup!$B$20)),BI24+(Setup!$B$21-Setup!$B$20)),IF($C24="",IF(Setup!$B$21&lt;0,IF($B24="","",$B24+Setup!$B$21-Setup!$B$7),""),$C24+Setup!$B$21-IF(AND(Setup!$B$4,Setup!$B$21&gt;0),1,0))))</f>
        <v/>
      </c>
      <c r="BM24" s="22">
        <f>IF(BL24="","",BL24-Setup!$C$21)</f>
        <v/>
      </c>
      <c r="BN24" s="22">
        <f>IF(BL24="","",BL24+Setup!$D$21)</f>
        <v/>
      </c>
      <c r="BO24" s="21" t="n"/>
      <c r="BP24" s="12">
        <f>IF(BL24="","",IF(BO24="",IF(TODAY()&gt;BN24,"Overdue",IF(TODAY()&gt;=BM24,"In window",IF(BM24-TODAY()&lt;=Setup!$B$6,"Opens soon","Upcoming"))),IF(BO24="missed","Missed",IF(OR(BO24&lt;BM24,BO24&gt;BN24),"Done - out of window","Done"))))</f>
        <v/>
      </c>
      <c r="BQ24" s="23">
        <f>IF(OR(BL24="",BO24&lt;&gt;""),"",BN24-TODAY())</f>
        <v/>
      </c>
      <c r="BR24" s="22">
        <f>IF(Setup!$B$22="","",IF(AND(Setup!$B$5,Setup!$B$21&lt;&gt;"",Setup!$B$21&gt;=0,Setup!$B$22&gt;Setup!$B$21),IF(OR(BO24="",BO24="missed"),IF(BL24="","",BL24+(Setup!$B$22-Setup!$B$21)),BO24+(Setup!$B$22-Setup!$B$21)),IF($C24="",IF(Setup!$B$22&lt;0,IF($B24="","",$B24+Setup!$B$22-Setup!$B$7),""),$C24+Setup!$B$22-IF(AND(Setup!$B$4,Setup!$B$22&gt;0),1,0))))</f>
        <v/>
      </c>
      <c r="BS24" s="22">
        <f>IF(BR24="","",BR24-Setup!$C$22)</f>
        <v/>
      </c>
      <c r="BT24" s="22">
        <f>IF(BR24="","",BR24+Setup!$D$22)</f>
        <v/>
      </c>
      <c r="BU24" s="21" t="n"/>
      <c r="BV24" s="12">
        <f>IF(BR24="","",IF(BU24="",IF(TODAY()&gt;BT24,"Overdue",IF(TODAY()&gt;=BS24,"In window",IF(BS24-TODAY()&lt;=Setup!$B$6,"Opens soon","Upcoming"))),IF(BU24="missed","Missed",IF(OR(BU24&lt;BS24,BU24&gt;BT24),"Done - out of window","Done"))))</f>
        <v/>
      </c>
      <c r="BW24" s="23">
        <f>IF(OR(BR24="",BU24&lt;&gt;""),"",BT24-TODAY())</f>
        <v/>
      </c>
    </row>
    <row r="25">
      <c r="A25" s="16" t="n"/>
      <c r="B25" s="21" t="n"/>
      <c r="C25" s="21" t="n"/>
      <c r="D25" s="22">
        <f>IF(Setup!$B$11="","",IF($C25="",IF(Setup!$B$11&lt;0,IF($B25="","",$B25+Setup!$B$11-Setup!$B$7),""),$C25+Setup!$B$11-IF(AND(Setup!$B$4,Setup!$B$11&gt;0),1,0)))</f>
        <v/>
      </c>
      <c r="E25" s="22">
        <f>IF(D25="","",D25-Setup!$C$11)</f>
        <v/>
      </c>
      <c r="F25" s="22">
        <f>IF(D25="","",D25+Setup!$D$11)</f>
        <v/>
      </c>
      <c r="G25" s="21" t="n"/>
      <c r="H25" s="12">
        <f>IF(D25="","",IF(G25="",IF(TODAY()&gt;F25,"Overdue",IF(TODAY()&gt;=E25,"In window",IF(E25-TODAY()&lt;=Setup!$B$6,"Opens soon","Upcoming"))),IF(G25="missed","Missed",IF(OR(G25&lt;E25,G25&gt;F25),"Done - out of window","Done"))))</f>
        <v/>
      </c>
      <c r="I25" s="23">
        <f>IF(OR(D25="",G25&lt;&gt;""),"",F25-TODAY())</f>
        <v/>
      </c>
      <c r="J25" s="22">
        <f>IF(Setup!$B$12="","",IF(AND(Setup!$B$5,Setup!$B$11&lt;&gt;"",Setup!$B$11&gt;=0,Setup!$B$12&gt;Setup!$B$11),IF(OR(G25="",G25="missed"),IF(D25="","",D25+(Setup!$B$12-Setup!$B$11)),G25+(Setup!$B$12-Setup!$B$11)),IF($C25="",IF(Setup!$B$12&lt;0,IF($B25="","",$B25+Setup!$B$12-Setup!$B$7),""),$C25+Setup!$B$12-IF(AND(Setup!$B$4,Setup!$B$12&gt;0),1,0))))</f>
        <v/>
      </c>
      <c r="K25" s="22">
        <f>IF(J25="","",J25-Setup!$C$12)</f>
        <v/>
      </c>
      <c r="L25" s="22">
        <f>IF(J25="","",J25+Setup!$D$12)</f>
        <v/>
      </c>
      <c r="M25" s="21" t="n"/>
      <c r="N25" s="12">
        <f>IF(J25="","",IF(M25="",IF(TODAY()&gt;L25,"Overdue",IF(TODAY()&gt;=K25,"In window",IF(K25-TODAY()&lt;=Setup!$B$6,"Opens soon","Upcoming"))),IF(M25="missed","Missed",IF(OR(M25&lt;K25,M25&gt;L25),"Done - out of window","Done"))))</f>
        <v/>
      </c>
      <c r="O25" s="23">
        <f>IF(OR(J25="",M25&lt;&gt;""),"",L25-TODAY())</f>
        <v/>
      </c>
      <c r="P25" s="22">
        <f>IF(Setup!$B$13="","",IF(AND(Setup!$B$5,Setup!$B$12&lt;&gt;"",Setup!$B$12&gt;=0,Setup!$B$13&gt;Setup!$B$12),IF(OR(M25="",M25="missed"),IF(J25="","",J25+(Setup!$B$13-Setup!$B$12)),M25+(Setup!$B$13-Setup!$B$12)),IF($C25="",IF(Setup!$B$13&lt;0,IF($B25="","",$B25+Setup!$B$13-Setup!$B$7),""),$C25+Setup!$B$13-IF(AND(Setup!$B$4,Setup!$B$13&gt;0),1,0))))</f>
        <v/>
      </c>
      <c r="Q25" s="22">
        <f>IF(P25="","",P25-Setup!$C$13)</f>
        <v/>
      </c>
      <c r="R25" s="22">
        <f>IF(P25="","",P25+Setup!$D$13)</f>
        <v/>
      </c>
      <c r="S25" s="21" t="n"/>
      <c r="T25" s="12">
        <f>IF(P25="","",IF(S25="",IF(TODAY()&gt;R25,"Overdue",IF(TODAY()&gt;=Q25,"In window",IF(Q25-TODAY()&lt;=Setup!$B$6,"Opens soon","Upcoming"))),IF(S25="missed","Missed",IF(OR(S25&lt;Q25,S25&gt;R25),"Done - out of window","Done"))))</f>
        <v/>
      </c>
      <c r="U25" s="23">
        <f>IF(OR(P25="",S25&lt;&gt;""),"",R25-TODAY())</f>
        <v/>
      </c>
      <c r="V25" s="22">
        <f>IF(Setup!$B$14="","",IF(AND(Setup!$B$5,Setup!$B$13&lt;&gt;"",Setup!$B$13&gt;=0,Setup!$B$14&gt;Setup!$B$13),IF(OR(S25="",S25="missed"),IF(P25="","",P25+(Setup!$B$14-Setup!$B$13)),S25+(Setup!$B$14-Setup!$B$13)),IF($C25="",IF(Setup!$B$14&lt;0,IF($B25="","",$B25+Setup!$B$14-Setup!$B$7),""),$C25+Setup!$B$14-IF(AND(Setup!$B$4,Setup!$B$14&gt;0),1,0))))</f>
        <v/>
      </c>
      <c r="W25" s="22">
        <f>IF(V25="","",V25-Setup!$C$14)</f>
        <v/>
      </c>
      <c r="X25" s="22">
        <f>IF(V25="","",V25+Setup!$D$14)</f>
        <v/>
      </c>
      <c r="Y25" s="21" t="n"/>
      <c r="Z25" s="12">
        <f>IF(V25="","",IF(Y25="",IF(TODAY()&gt;X25,"Overdue",IF(TODAY()&gt;=W25,"In window",IF(W25-TODAY()&lt;=Setup!$B$6,"Opens soon","Upcoming"))),IF(Y25="missed","Missed",IF(OR(Y25&lt;W25,Y25&gt;X25),"Done - out of window","Done"))))</f>
        <v/>
      </c>
      <c r="AA25" s="23">
        <f>IF(OR(V25="",Y25&lt;&gt;""),"",X25-TODAY())</f>
        <v/>
      </c>
      <c r="AB25" s="22">
        <f>IF(Setup!$B$15="","",IF(AND(Setup!$B$5,Setup!$B$14&lt;&gt;"",Setup!$B$14&gt;=0,Setup!$B$15&gt;Setup!$B$14),IF(OR(Y25="",Y25="missed"),IF(V25="","",V25+(Setup!$B$15-Setup!$B$14)),Y25+(Setup!$B$15-Setup!$B$14)),IF($C25="",IF(Setup!$B$15&lt;0,IF($B25="","",$B25+Setup!$B$15-Setup!$B$7),""),$C25+Setup!$B$15-IF(AND(Setup!$B$4,Setup!$B$15&gt;0),1,0))))</f>
        <v/>
      </c>
      <c r="AC25" s="22">
        <f>IF(AB25="","",AB25-Setup!$C$15)</f>
        <v/>
      </c>
      <c r="AD25" s="22">
        <f>IF(AB25="","",AB25+Setup!$D$15)</f>
        <v/>
      </c>
      <c r="AE25" s="21" t="n"/>
      <c r="AF25" s="12">
        <f>IF(AB25="","",IF(AE25="",IF(TODAY()&gt;AD25,"Overdue",IF(TODAY()&gt;=AC25,"In window",IF(AC25-TODAY()&lt;=Setup!$B$6,"Opens soon","Upcoming"))),IF(AE25="missed","Missed",IF(OR(AE25&lt;AC25,AE25&gt;AD25),"Done - out of window","Done"))))</f>
        <v/>
      </c>
      <c r="AG25" s="23">
        <f>IF(OR(AB25="",AE25&lt;&gt;""),"",AD25-TODAY())</f>
        <v/>
      </c>
      <c r="AH25" s="22">
        <f>IF(Setup!$B$16="","",IF(AND(Setup!$B$5,Setup!$B$15&lt;&gt;"",Setup!$B$15&gt;=0,Setup!$B$16&gt;Setup!$B$15),IF(OR(AE25="",AE25="missed"),IF(AB25="","",AB25+(Setup!$B$16-Setup!$B$15)),AE25+(Setup!$B$16-Setup!$B$15)),IF($C25="",IF(Setup!$B$16&lt;0,IF($B25="","",$B25+Setup!$B$16-Setup!$B$7),""),$C25+Setup!$B$16-IF(AND(Setup!$B$4,Setup!$B$16&gt;0),1,0))))</f>
        <v/>
      </c>
      <c r="AI25" s="22">
        <f>IF(AH25="","",AH25-Setup!$C$16)</f>
        <v/>
      </c>
      <c r="AJ25" s="22">
        <f>IF(AH25="","",AH25+Setup!$D$16)</f>
        <v/>
      </c>
      <c r="AK25" s="21" t="n"/>
      <c r="AL25" s="12">
        <f>IF(AH25="","",IF(AK25="",IF(TODAY()&gt;AJ25,"Overdue",IF(TODAY()&gt;=AI25,"In window",IF(AI25-TODAY()&lt;=Setup!$B$6,"Opens soon","Upcoming"))),IF(AK25="missed","Missed",IF(OR(AK25&lt;AI25,AK25&gt;AJ25),"Done - out of window","Done"))))</f>
        <v/>
      </c>
      <c r="AM25" s="23">
        <f>IF(OR(AH25="",AK25&lt;&gt;""),"",AJ25-TODAY())</f>
        <v/>
      </c>
      <c r="AN25" s="22">
        <f>IF(Setup!$B$17="","",IF(AND(Setup!$B$5,Setup!$B$16&lt;&gt;"",Setup!$B$16&gt;=0,Setup!$B$17&gt;Setup!$B$16),IF(OR(AK25="",AK25="missed"),IF(AH25="","",AH25+(Setup!$B$17-Setup!$B$16)),AK25+(Setup!$B$17-Setup!$B$16)),IF($C25="",IF(Setup!$B$17&lt;0,IF($B25="","",$B25+Setup!$B$17-Setup!$B$7),""),$C25+Setup!$B$17-IF(AND(Setup!$B$4,Setup!$B$17&gt;0),1,0))))</f>
        <v/>
      </c>
      <c r="AO25" s="22">
        <f>IF(AN25="","",AN25-Setup!$C$17)</f>
        <v/>
      </c>
      <c r="AP25" s="22">
        <f>IF(AN25="","",AN25+Setup!$D$17)</f>
        <v/>
      </c>
      <c r="AQ25" s="21" t="n"/>
      <c r="AR25" s="12">
        <f>IF(AN25="","",IF(AQ25="",IF(TODAY()&gt;AP25,"Overdue",IF(TODAY()&gt;=AO25,"In window",IF(AO25-TODAY()&lt;=Setup!$B$6,"Opens soon","Upcoming"))),IF(AQ25="missed","Missed",IF(OR(AQ25&lt;AO25,AQ25&gt;AP25),"Done - out of window","Done"))))</f>
        <v/>
      </c>
      <c r="AS25" s="23">
        <f>IF(OR(AN25="",AQ25&lt;&gt;""),"",AP25-TODAY())</f>
        <v/>
      </c>
      <c r="AT25" s="22">
        <f>IF(Setup!$B$18="","",IF(AND(Setup!$B$5,Setup!$B$17&lt;&gt;"",Setup!$B$17&gt;=0,Setup!$B$18&gt;Setup!$B$17),IF(OR(AQ25="",AQ25="missed"),IF(AN25="","",AN25+(Setup!$B$18-Setup!$B$17)),AQ25+(Setup!$B$18-Setup!$B$17)),IF($C25="",IF(Setup!$B$18&lt;0,IF($B25="","",$B25+Setup!$B$18-Setup!$B$7),""),$C25+Setup!$B$18-IF(AND(Setup!$B$4,Setup!$B$18&gt;0),1,0))))</f>
        <v/>
      </c>
      <c r="AU25" s="22">
        <f>IF(AT25="","",AT25-Setup!$C$18)</f>
        <v/>
      </c>
      <c r="AV25" s="22">
        <f>IF(AT25="","",AT25+Setup!$D$18)</f>
        <v/>
      </c>
      <c r="AW25" s="21" t="n"/>
      <c r="AX25" s="12">
        <f>IF(AT25="","",IF(AW25="",IF(TODAY()&gt;AV25,"Overdue",IF(TODAY()&gt;=AU25,"In window",IF(AU25-TODAY()&lt;=Setup!$B$6,"Opens soon","Upcoming"))),IF(AW25="missed","Missed",IF(OR(AW25&lt;AU25,AW25&gt;AV25),"Done - out of window","Done"))))</f>
        <v/>
      </c>
      <c r="AY25" s="23">
        <f>IF(OR(AT25="",AW25&lt;&gt;""),"",AV25-TODAY())</f>
        <v/>
      </c>
      <c r="AZ25" s="22">
        <f>IF(Setup!$B$19="","",IF(AND(Setup!$B$5,Setup!$B$18&lt;&gt;"",Setup!$B$18&gt;=0,Setup!$B$19&gt;Setup!$B$18),IF(OR(AW25="",AW25="missed"),IF(AT25="","",AT25+(Setup!$B$19-Setup!$B$18)),AW25+(Setup!$B$19-Setup!$B$18)),IF($C25="",IF(Setup!$B$19&lt;0,IF($B25="","",$B25+Setup!$B$19-Setup!$B$7),""),$C25+Setup!$B$19-IF(AND(Setup!$B$4,Setup!$B$19&gt;0),1,0))))</f>
        <v/>
      </c>
      <c r="BA25" s="22">
        <f>IF(AZ25="","",AZ25-Setup!$C$19)</f>
        <v/>
      </c>
      <c r="BB25" s="22">
        <f>IF(AZ25="","",AZ25+Setup!$D$19)</f>
        <v/>
      </c>
      <c r="BC25" s="21" t="n"/>
      <c r="BD25" s="12">
        <f>IF(AZ25="","",IF(BC25="",IF(TODAY()&gt;BB25,"Overdue",IF(TODAY()&gt;=BA25,"In window",IF(BA25-TODAY()&lt;=Setup!$B$6,"Opens soon","Upcoming"))),IF(BC25="missed","Missed",IF(OR(BC25&lt;BA25,BC25&gt;BB25),"Done - out of window","Done"))))</f>
        <v/>
      </c>
      <c r="BE25" s="23">
        <f>IF(OR(AZ25="",BC25&lt;&gt;""),"",BB25-TODAY())</f>
        <v/>
      </c>
      <c r="BF25" s="22">
        <f>IF(Setup!$B$20="","",IF(AND(Setup!$B$5,Setup!$B$19&lt;&gt;"",Setup!$B$19&gt;=0,Setup!$B$20&gt;Setup!$B$19),IF(OR(BC25="",BC25="missed"),IF(AZ25="","",AZ25+(Setup!$B$20-Setup!$B$19)),BC25+(Setup!$B$20-Setup!$B$19)),IF($C25="",IF(Setup!$B$20&lt;0,IF($B25="","",$B25+Setup!$B$20-Setup!$B$7),""),$C25+Setup!$B$20-IF(AND(Setup!$B$4,Setup!$B$20&gt;0),1,0))))</f>
        <v/>
      </c>
      <c r="BG25" s="22">
        <f>IF(BF25="","",BF25-Setup!$C$20)</f>
        <v/>
      </c>
      <c r="BH25" s="22">
        <f>IF(BF25="","",BF25+Setup!$D$20)</f>
        <v/>
      </c>
      <c r="BI25" s="21" t="n"/>
      <c r="BJ25" s="12">
        <f>IF(BF25="","",IF(BI25="",IF(TODAY()&gt;BH25,"Overdue",IF(TODAY()&gt;=BG25,"In window",IF(BG25-TODAY()&lt;=Setup!$B$6,"Opens soon","Upcoming"))),IF(BI25="missed","Missed",IF(OR(BI25&lt;BG25,BI25&gt;BH25),"Done - out of window","Done"))))</f>
        <v/>
      </c>
      <c r="BK25" s="23">
        <f>IF(OR(BF25="",BI25&lt;&gt;""),"",BH25-TODAY())</f>
        <v/>
      </c>
      <c r="BL25" s="22">
        <f>IF(Setup!$B$21="","",IF(AND(Setup!$B$5,Setup!$B$20&lt;&gt;"",Setup!$B$20&gt;=0,Setup!$B$21&gt;Setup!$B$20),IF(OR(BI25="",BI25="missed"),IF(BF25="","",BF25+(Setup!$B$21-Setup!$B$20)),BI25+(Setup!$B$21-Setup!$B$20)),IF($C25="",IF(Setup!$B$21&lt;0,IF($B25="","",$B25+Setup!$B$21-Setup!$B$7),""),$C25+Setup!$B$21-IF(AND(Setup!$B$4,Setup!$B$21&gt;0),1,0))))</f>
        <v/>
      </c>
      <c r="BM25" s="22">
        <f>IF(BL25="","",BL25-Setup!$C$21)</f>
        <v/>
      </c>
      <c r="BN25" s="22">
        <f>IF(BL25="","",BL25+Setup!$D$21)</f>
        <v/>
      </c>
      <c r="BO25" s="21" t="n"/>
      <c r="BP25" s="12">
        <f>IF(BL25="","",IF(BO25="",IF(TODAY()&gt;BN25,"Overdue",IF(TODAY()&gt;=BM25,"In window",IF(BM25-TODAY()&lt;=Setup!$B$6,"Opens soon","Upcoming"))),IF(BO25="missed","Missed",IF(OR(BO25&lt;BM25,BO25&gt;BN25),"Done - out of window","Done"))))</f>
        <v/>
      </c>
      <c r="BQ25" s="23">
        <f>IF(OR(BL25="",BO25&lt;&gt;""),"",BN25-TODAY())</f>
        <v/>
      </c>
      <c r="BR25" s="22">
        <f>IF(Setup!$B$22="","",IF(AND(Setup!$B$5,Setup!$B$21&lt;&gt;"",Setup!$B$21&gt;=0,Setup!$B$22&gt;Setup!$B$21),IF(OR(BO25="",BO25="missed"),IF(BL25="","",BL25+(Setup!$B$22-Setup!$B$21)),BO25+(Setup!$B$22-Setup!$B$21)),IF($C25="",IF(Setup!$B$22&lt;0,IF($B25="","",$B25+Setup!$B$22-Setup!$B$7),""),$C25+Setup!$B$22-IF(AND(Setup!$B$4,Setup!$B$22&gt;0),1,0))))</f>
        <v/>
      </c>
      <c r="BS25" s="22">
        <f>IF(BR25="","",BR25-Setup!$C$22)</f>
        <v/>
      </c>
      <c r="BT25" s="22">
        <f>IF(BR25="","",BR25+Setup!$D$22)</f>
        <v/>
      </c>
      <c r="BU25" s="21" t="n"/>
      <c r="BV25" s="12">
        <f>IF(BR25="","",IF(BU25="",IF(TODAY()&gt;BT25,"Overdue",IF(TODAY()&gt;=BS25,"In window",IF(BS25-TODAY()&lt;=Setup!$B$6,"Opens soon","Upcoming"))),IF(BU25="missed","Missed",IF(OR(BU25&lt;BS25,BU25&gt;BT25),"Done - out of window","Done"))))</f>
        <v/>
      </c>
      <c r="BW25" s="23">
        <f>IF(OR(BR25="",BU25&lt;&gt;""),"",BT25-TODAY())</f>
        <v/>
      </c>
    </row>
    <row r="26">
      <c r="A26" s="16" t="n"/>
      <c r="B26" s="21" t="n"/>
      <c r="C26" s="21" t="n"/>
      <c r="D26" s="22">
        <f>IF(Setup!$B$11="","",IF($C26="",IF(Setup!$B$11&lt;0,IF($B26="","",$B26+Setup!$B$11-Setup!$B$7),""),$C26+Setup!$B$11-IF(AND(Setup!$B$4,Setup!$B$11&gt;0),1,0)))</f>
        <v/>
      </c>
      <c r="E26" s="22">
        <f>IF(D26="","",D26-Setup!$C$11)</f>
        <v/>
      </c>
      <c r="F26" s="22">
        <f>IF(D26="","",D26+Setup!$D$11)</f>
        <v/>
      </c>
      <c r="G26" s="21" t="n"/>
      <c r="H26" s="12">
        <f>IF(D26="","",IF(G26="",IF(TODAY()&gt;F26,"Overdue",IF(TODAY()&gt;=E26,"In window",IF(E26-TODAY()&lt;=Setup!$B$6,"Opens soon","Upcoming"))),IF(G26="missed","Missed",IF(OR(G26&lt;E26,G26&gt;F26),"Done - out of window","Done"))))</f>
        <v/>
      </c>
      <c r="I26" s="23">
        <f>IF(OR(D26="",G26&lt;&gt;""),"",F26-TODAY())</f>
        <v/>
      </c>
      <c r="J26" s="22">
        <f>IF(Setup!$B$12="","",IF(AND(Setup!$B$5,Setup!$B$11&lt;&gt;"",Setup!$B$11&gt;=0,Setup!$B$12&gt;Setup!$B$11),IF(OR(G26="",G26="missed"),IF(D26="","",D26+(Setup!$B$12-Setup!$B$11)),G26+(Setup!$B$12-Setup!$B$11)),IF($C26="",IF(Setup!$B$12&lt;0,IF($B26="","",$B26+Setup!$B$12-Setup!$B$7),""),$C26+Setup!$B$12-IF(AND(Setup!$B$4,Setup!$B$12&gt;0),1,0))))</f>
        <v/>
      </c>
      <c r="K26" s="22">
        <f>IF(J26="","",J26-Setup!$C$12)</f>
        <v/>
      </c>
      <c r="L26" s="22">
        <f>IF(J26="","",J26+Setup!$D$12)</f>
        <v/>
      </c>
      <c r="M26" s="21" t="n"/>
      <c r="N26" s="12">
        <f>IF(J26="","",IF(M26="",IF(TODAY()&gt;L26,"Overdue",IF(TODAY()&gt;=K26,"In window",IF(K26-TODAY()&lt;=Setup!$B$6,"Opens soon","Upcoming"))),IF(M26="missed","Missed",IF(OR(M26&lt;K26,M26&gt;L26),"Done - out of window","Done"))))</f>
        <v/>
      </c>
      <c r="O26" s="23">
        <f>IF(OR(J26="",M26&lt;&gt;""),"",L26-TODAY())</f>
        <v/>
      </c>
      <c r="P26" s="22">
        <f>IF(Setup!$B$13="","",IF(AND(Setup!$B$5,Setup!$B$12&lt;&gt;"",Setup!$B$12&gt;=0,Setup!$B$13&gt;Setup!$B$12),IF(OR(M26="",M26="missed"),IF(J26="","",J26+(Setup!$B$13-Setup!$B$12)),M26+(Setup!$B$13-Setup!$B$12)),IF($C26="",IF(Setup!$B$13&lt;0,IF($B26="","",$B26+Setup!$B$13-Setup!$B$7),""),$C26+Setup!$B$13-IF(AND(Setup!$B$4,Setup!$B$13&gt;0),1,0))))</f>
        <v/>
      </c>
      <c r="Q26" s="22">
        <f>IF(P26="","",P26-Setup!$C$13)</f>
        <v/>
      </c>
      <c r="R26" s="22">
        <f>IF(P26="","",P26+Setup!$D$13)</f>
        <v/>
      </c>
      <c r="S26" s="21" t="n"/>
      <c r="T26" s="12">
        <f>IF(P26="","",IF(S26="",IF(TODAY()&gt;R26,"Overdue",IF(TODAY()&gt;=Q26,"In window",IF(Q26-TODAY()&lt;=Setup!$B$6,"Opens soon","Upcoming"))),IF(S26="missed","Missed",IF(OR(S26&lt;Q26,S26&gt;R26),"Done - out of window","Done"))))</f>
        <v/>
      </c>
      <c r="U26" s="23">
        <f>IF(OR(P26="",S26&lt;&gt;""),"",R26-TODAY())</f>
        <v/>
      </c>
      <c r="V26" s="22">
        <f>IF(Setup!$B$14="","",IF(AND(Setup!$B$5,Setup!$B$13&lt;&gt;"",Setup!$B$13&gt;=0,Setup!$B$14&gt;Setup!$B$13),IF(OR(S26="",S26="missed"),IF(P26="","",P26+(Setup!$B$14-Setup!$B$13)),S26+(Setup!$B$14-Setup!$B$13)),IF($C26="",IF(Setup!$B$14&lt;0,IF($B26="","",$B26+Setup!$B$14-Setup!$B$7),""),$C26+Setup!$B$14-IF(AND(Setup!$B$4,Setup!$B$14&gt;0),1,0))))</f>
        <v/>
      </c>
      <c r="W26" s="22">
        <f>IF(V26="","",V26-Setup!$C$14)</f>
        <v/>
      </c>
      <c r="X26" s="22">
        <f>IF(V26="","",V26+Setup!$D$14)</f>
        <v/>
      </c>
      <c r="Y26" s="21" t="n"/>
      <c r="Z26" s="12">
        <f>IF(V26="","",IF(Y26="",IF(TODAY()&gt;X26,"Overdue",IF(TODAY()&gt;=W26,"In window",IF(W26-TODAY()&lt;=Setup!$B$6,"Opens soon","Upcoming"))),IF(Y26="missed","Missed",IF(OR(Y26&lt;W26,Y26&gt;X26),"Done - out of window","Done"))))</f>
        <v/>
      </c>
      <c r="AA26" s="23">
        <f>IF(OR(V26="",Y26&lt;&gt;""),"",X26-TODAY())</f>
        <v/>
      </c>
      <c r="AB26" s="22">
        <f>IF(Setup!$B$15="","",IF(AND(Setup!$B$5,Setup!$B$14&lt;&gt;"",Setup!$B$14&gt;=0,Setup!$B$15&gt;Setup!$B$14),IF(OR(Y26="",Y26="missed"),IF(V26="","",V26+(Setup!$B$15-Setup!$B$14)),Y26+(Setup!$B$15-Setup!$B$14)),IF($C26="",IF(Setup!$B$15&lt;0,IF($B26="","",$B26+Setup!$B$15-Setup!$B$7),""),$C26+Setup!$B$15-IF(AND(Setup!$B$4,Setup!$B$15&gt;0),1,0))))</f>
        <v/>
      </c>
      <c r="AC26" s="22">
        <f>IF(AB26="","",AB26-Setup!$C$15)</f>
        <v/>
      </c>
      <c r="AD26" s="22">
        <f>IF(AB26="","",AB26+Setup!$D$15)</f>
        <v/>
      </c>
      <c r="AE26" s="21" t="n"/>
      <c r="AF26" s="12">
        <f>IF(AB26="","",IF(AE26="",IF(TODAY()&gt;AD26,"Overdue",IF(TODAY()&gt;=AC26,"In window",IF(AC26-TODAY()&lt;=Setup!$B$6,"Opens soon","Upcoming"))),IF(AE26="missed","Missed",IF(OR(AE26&lt;AC26,AE26&gt;AD26),"Done - out of window","Done"))))</f>
        <v/>
      </c>
      <c r="AG26" s="23">
        <f>IF(OR(AB26="",AE26&lt;&gt;""),"",AD26-TODAY())</f>
        <v/>
      </c>
      <c r="AH26" s="22">
        <f>IF(Setup!$B$16="","",IF(AND(Setup!$B$5,Setup!$B$15&lt;&gt;"",Setup!$B$15&gt;=0,Setup!$B$16&gt;Setup!$B$15),IF(OR(AE26="",AE26="missed"),IF(AB26="","",AB26+(Setup!$B$16-Setup!$B$15)),AE26+(Setup!$B$16-Setup!$B$15)),IF($C26="",IF(Setup!$B$16&lt;0,IF($B26="","",$B26+Setup!$B$16-Setup!$B$7),""),$C26+Setup!$B$16-IF(AND(Setup!$B$4,Setup!$B$16&gt;0),1,0))))</f>
        <v/>
      </c>
      <c r="AI26" s="22">
        <f>IF(AH26="","",AH26-Setup!$C$16)</f>
        <v/>
      </c>
      <c r="AJ26" s="22">
        <f>IF(AH26="","",AH26+Setup!$D$16)</f>
        <v/>
      </c>
      <c r="AK26" s="21" t="n"/>
      <c r="AL26" s="12">
        <f>IF(AH26="","",IF(AK26="",IF(TODAY()&gt;AJ26,"Overdue",IF(TODAY()&gt;=AI26,"In window",IF(AI26-TODAY()&lt;=Setup!$B$6,"Opens soon","Upcoming"))),IF(AK26="missed","Missed",IF(OR(AK26&lt;AI26,AK26&gt;AJ26),"Done - out of window","Done"))))</f>
        <v/>
      </c>
      <c r="AM26" s="23">
        <f>IF(OR(AH26="",AK26&lt;&gt;""),"",AJ26-TODAY())</f>
        <v/>
      </c>
      <c r="AN26" s="22">
        <f>IF(Setup!$B$17="","",IF(AND(Setup!$B$5,Setup!$B$16&lt;&gt;"",Setup!$B$16&gt;=0,Setup!$B$17&gt;Setup!$B$16),IF(OR(AK26="",AK26="missed"),IF(AH26="","",AH26+(Setup!$B$17-Setup!$B$16)),AK26+(Setup!$B$17-Setup!$B$16)),IF($C26="",IF(Setup!$B$17&lt;0,IF($B26="","",$B26+Setup!$B$17-Setup!$B$7),""),$C26+Setup!$B$17-IF(AND(Setup!$B$4,Setup!$B$17&gt;0),1,0))))</f>
        <v/>
      </c>
      <c r="AO26" s="22">
        <f>IF(AN26="","",AN26-Setup!$C$17)</f>
        <v/>
      </c>
      <c r="AP26" s="22">
        <f>IF(AN26="","",AN26+Setup!$D$17)</f>
        <v/>
      </c>
      <c r="AQ26" s="21" t="n"/>
      <c r="AR26" s="12">
        <f>IF(AN26="","",IF(AQ26="",IF(TODAY()&gt;AP26,"Overdue",IF(TODAY()&gt;=AO26,"In window",IF(AO26-TODAY()&lt;=Setup!$B$6,"Opens soon","Upcoming"))),IF(AQ26="missed","Missed",IF(OR(AQ26&lt;AO26,AQ26&gt;AP26),"Done - out of window","Done"))))</f>
        <v/>
      </c>
      <c r="AS26" s="23">
        <f>IF(OR(AN26="",AQ26&lt;&gt;""),"",AP26-TODAY())</f>
        <v/>
      </c>
      <c r="AT26" s="22">
        <f>IF(Setup!$B$18="","",IF(AND(Setup!$B$5,Setup!$B$17&lt;&gt;"",Setup!$B$17&gt;=0,Setup!$B$18&gt;Setup!$B$17),IF(OR(AQ26="",AQ26="missed"),IF(AN26="","",AN26+(Setup!$B$18-Setup!$B$17)),AQ26+(Setup!$B$18-Setup!$B$17)),IF($C26="",IF(Setup!$B$18&lt;0,IF($B26="","",$B26+Setup!$B$18-Setup!$B$7),""),$C26+Setup!$B$18-IF(AND(Setup!$B$4,Setup!$B$18&gt;0),1,0))))</f>
        <v/>
      </c>
      <c r="AU26" s="22">
        <f>IF(AT26="","",AT26-Setup!$C$18)</f>
        <v/>
      </c>
      <c r="AV26" s="22">
        <f>IF(AT26="","",AT26+Setup!$D$18)</f>
        <v/>
      </c>
      <c r="AW26" s="21" t="n"/>
      <c r="AX26" s="12">
        <f>IF(AT26="","",IF(AW26="",IF(TODAY()&gt;AV26,"Overdue",IF(TODAY()&gt;=AU26,"In window",IF(AU26-TODAY()&lt;=Setup!$B$6,"Opens soon","Upcoming"))),IF(AW26="missed","Missed",IF(OR(AW26&lt;AU26,AW26&gt;AV26),"Done - out of window","Done"))))</f>
        <v/>
      </c>
      <c r="AY26" s="23">
        <f>IF(OR(AT26="",AW26&lt;&gt;""),"",AV26-TODAY())</f>
        <v/>
      </c>
      <c r="AZ26" s="22">
        <f>IF(Setup!$B$19="","",IF(AND(Setup!$B$5,Setup!$B$18&lt;&gt;"",Setup!$B$18&gt;=0,Setup!$B$19&gt;Setup!$B$18),IF(OR(AW26="",AW26="missed"),IF(AT26="","",AT26+(Setup!$B$19-Setup!$B$18)),AW26+(Setup!$B$19-Setup!$B$18)),IF($C26="",IF(Setup!$B$19&lt;0,IF($B26="","",$B26+Setup!$B$19-Setup!$B$7),""),$C26+Setup!$B$19-IF(AND(Setup!$B$4,Setup!$B$19&gt;0),1,0))))</f>
        <v/>
      </c>
      <c r="BA26" s="22">
        <f>IF(AZ26="","",AZ26-Setup!$C$19)</f>
        <v/>
      </c>
      <c r="BB26" s="22">
        <f>IF(AZ26="","",AZ26+Setup!$D$19)</f>
        <v/>
      </c>
      <c r="BC26" s="21" t="n"/>
      <c r="BD26" s="12">
        <f>IF(AZ26="","",IF(BC26="",IF(TODAY()&gt;BB26,"Overdue",IF(TODAY()&gt;=BA26,"In window",IF(BA26-TODAY()&lt;=Setup!$B$6,"Opens soon","Upcoming"))),IF(BC26="missed","Missed",IF(OR(BC26&lt;BA26,BC26&gt;BB26),"Done - out of window","Done"))))</f>
        <v/>
      </c>
      <c r="BE26" s="23">
        <f>IF(OR(AZ26="",BC26&lt;&gt;""),"",BB26-TODAY())</f>
        <v/>
      </c>
      <c r="BF26" s="22">
        <f>IF(Setup!$B$20="","",IF(AND(Setup!$B$5,Setup!$B$19&lt;&gt;"",Setup!$B$19&gt;=0,Setup!$B$20&gt;Setup!$B$19),IF(OR(BC26="",BC26="missed"),IF(AZ26="","",AZ26+(Setup!$B$20-Setup!$B$19)),BC26+(Setup!$B$20-Setup!$B$19)),IF($C26="",IF(Setup!$B$20&lt;0,IF($B26="","",$B26+Setup!$B$20-Setup!$B$7),""),$C26+Setup!$B$20-IF(AND(Setup!$B$4,Setup!$B$20&gt;0),1,0))))</f>
        <v/>
      </c>
      <c r="BG26" s="22">
        <f>IF(BF26="","",BF26-Setup!$C$20)</f>
        <v/>
      </c>
      <c r="BH26" s="22">
        <f>IF(BF26="","",BF26+Setup!$D$20)</f>
        <v/>
      </c>
      <c r="BI26" s="21" t="n"/>
      <c r="BJ26" s="12">
        <f>IF(BF26="","",IF(BI26="",IF(TODAY()&gt;BH26,"Overdue",IF(TODAY()&gt;=BG26,"In window",IF(BG26-TODAY()&lt;=Setup!$B$6,"Opens soon","Upcoming"))),IF(BI26="missed","Missed",IF(OR(BI26&lt;BG26,BI26&gt;BH26),"Done - out of window","Done"))))</f>
        <v/>
      </c>
      <c r="BK26" s="23">
        <f>IF(OR(BF26="",BI26&lt;&gt;""),"",BH26-TODAY())</f>
        <v/>
      </c>
      <c r="BL26" s="22">
        <f>IF(Setup!$B$21="","",IF(AND(Setup!$B$5,Setup!$B$20&lt;&gt;"",Setup!$B$20&gt;=0,Setup!$B$21&gt;Setup!$B$20),IF(OR(BI26="",BI26="missed"),IF(BF26="","",BF26+(Setup!$B$21-Setup!$B$20)),BI26+(Setup!$B$21-Setup!$B$20)),IF($C26="",IF(Setup!$B$21&lt;0,IF($B26="","",$B26+Setup!$B$21-Setup!$B$7),""),$C26+Setup!$B$21-IF(AND(Setup!$B$4,Setup!$B$21&gt;0),1,0))))</f>
        <v/>
      </c>
      <c r="BM26" s="22">
        <f>IF(BL26="","",BL26-Setup!$C$21)</f>
        <v/>
      </c>
      <c r="BN26" s="22">
        <f>IF(BL26="","",BL26+Setup!$D$21)</f>
        <v/>
      </c>
      <c r="BO26" s="21" t="n"/>
      <c r="BP26" s="12">
        <f>IF(BL26="","",IF(BO26="",IF(TODAY()&gt;BN26,"Overdue",IF(TODAY()&gt;=BM26,"In window",IF(BM26-TODAY()&lt;=Setup!$B$6,"Opens soon","Upcoming"))),IF(BO26="missed","Missed",IF(OR(BO26&lt;BM26,BO26&gt;BN26),"Done - out of window","Done"))))</f>
        <v/>
      </c>
      <c r="BQ26" s="23">
        <f>IF(OR(BL26="",BO26&lt;&gt;""),"",BN26-TODAY())</f>
        <v/>
      </c>
      <c r="BR26" s="22">
        <f>IF(Setup!$B$22="","",IF(AND(Setup!$B$5,Setup!$B$21&lt;&gt;"",Setup!$B$21&gt;=0,Setup!$B$22&gt;Setup!$B$21),IF(OR(BO26="",BO26="missed"),IF(BL26="","",BL26+(Setup!$B$22-Setup!$B$21)),BO26+(Setup!$B$22-Setup!$B$21)),IF($C26="",IF(Setup!$B$22&lt;0,IF($B26="","",$B26+Setup!$B$22-Setup!$B$7),""),$C26+Setup!$B$22-IF(AND(Setup!$B$4,Setup!$B$22&gt;0),1,0))))</f>
        <v/>
      </c>
      <c r="BS26" s="22">
        <f>IF(BR26="","",BR26-Setup!$C$22)</f>
        <v/>
      </c>
      <c r="BT26" s="22">
        <f>IF(BR26="","",BR26+Setup!$D$22)</f>
        <v/>
      </c>
      <c r="BU26" s="21" t="n"/>
      <c r="BV26" s="12">
        <f>IF(BR26="","",IF(BU26="",IF(TODAY()&gt;BT26,"Overdue",IF(TODAY()&gt;=BS26,"In window",IF(BS26-TODAY()&lt;=Setup!$B$6,"Opens soon","Upcoming"))),IF(BU26="missed","Missed",IF(OR(BU26&lt;BS26,BU26&gt;BT26),"Done - out of window","Done"))))</f>
        <v/>
      </c>
      <c r="BW26" s="23">
        <f>IF(OR(BR26="",BU26&lt;&gt;""),"",BT26-TODAY())</f>
        <v/>
      </c>
    </row>
    <row r="27">
      <c r="A27" s="16" t="n"/>
      <c r="B27" s="21" t="n"/>
      <c r="C27" s="21" t="n"/>
      <c r="D27" s="22">
        <f>IF(Setup!$B$11="","",IF($C27="",IF(Setup!$B$11&lt;0,IF($B27="","",$B27+Setup!$B$11-Setup!$B$7),""),$C27+Setup!$B$11-IF(AND(Setup!$B$4,Setup!$B$11&gt;0),1,0)))</f>
        <v/>
      </c>
      <c r="E27" s="22">
        <f>IF(D27="","",D27-Setup!$C$11)</f>
        <v/>
      </c>
      <c r="F27" s="22">
        <f>IF(D27="","",D27+Setup!$D$11)</f>
        <v/>
      </c>
      <c r="G27" s="21" t="n"/>
      <c r="H27" s="12">
        <f>IF(D27="","",IF(G27="",IF(TODAY()&gt;F27,"Overdue",IF(TODAY()&gt;=E27,"In window",IF(E27-TODAY()&lt;=Setup!$B$6,"Opens soon","Upcoming"))),IF(G27="missed","Missed",IF(OR(G27&lt;E27,G27&gt;F27),"Done - out of window","Done"))))</f>
        <v/>
      </c>
      <c r="I27" s="23">
        <f>IF(OR(D27="",G27&lt;&gt;""),"",F27-TODAY())</f>
        <v/>
      </c>
      <c r="J27" s="22">
        <f>IF(Setup!$B$12="","",IF(AND(Setup!$B$5,Setup!$B$11&lt;&gt;"",Setup!$B$11&gt;=0,Setup!$B$12&gt;Setup!$B$11),IF(OR(G27="",G27="missed"),IF(D27="","",D27+(Setup!$B$12-Setup!$B$11)),G27+(Setup!$B$12-Setup!$B$11)),IF($C27="",IF(Setup!$B$12&lt;0,IF($B27="","",$B27+Setup!$B$12-Setup!$B$7),""),$C27+Setup!$B$12-IF(AND(Setup!$B$4,Setup!$B$12&gt;0),1,0))))</f>
        <v/>
      </c>
      <c r="K27" s="22">
        <f>IF(J27="","",J27-Setup!$C$12)</f>
        <v/>
      </c>
      <c r="L27" s="22">
        <f>IF(J27="","",J27+Setup!$D$12)</f>
        <v/>
      </c>
      <c r="M27" s="21" t="n"/>
      <c r="N27" s="12">
        <f>IF(J27="","",IF(M27="",IF(TODAY()&gt;L27,"Overdue",IF(TODAY()&gt;=K27,"In window",IF(K27-TODAY()&lt;=Setup!$B$6,"Opens soon","Upcoming"))),IF(M27="missed","Missed",IF(OR(M27&lt;K27,M27&gt;L27),"Done - out of window","Done"))))</f>
        <v/>
      </c>
      <c r="O27" s="23">
        <f>IF(OR(J27="",M27&lt;&gt;""),"",L27-TODAY())</f>
        <v/>
      </c>
      <c r="P27" s="22">
        <f>IF(Setup!$B$13="","",IF(AND(Setup!$B$5,Setup!$B$12&lt;&gt;"",Setup!$B$12&gt;=0,Setup!$B$13&gt;Setup!$B$12),IF(OR(M27="",M27="missed"),IF(J27="","",J27+(Setup!$B$13-Setup!$B$12)),M27+(Setup!$B$13-Setup!$B$12)),IF($C27="",IF(Setup!$B$13&lt;0,IF($B27="","",$B27+Setup!$B$13-Setup!$B$7),""),$C27+Setup!$B$13-IF(AND(Setup!$B$4,Setup!$B$13&gt;0),1,0))))</f>
        <v/>
      </c>
      <c r="Q27" s="22">
        <f>IF(P27="","",P27-Setup!$C$13)</f>
        <v/>
      </c>
      <c r="R27" s="22">
        <f>IF(P27="","",P27+Setup!$D$13)</f>
        <v/>
      </c>
      <c r="S27" s="21" t="n"/>
      <c r="T27" s="12">
        <f>IF(P27="","",IF(S27="",IF(TODAY()&gt;R27,"Overdue",IF(TODAY()&gt;=Q27,"In window",IF(Q27-TODAY()&lt;=Setup!$B$6,"Opens soon","Upcoming"))),IF(S27="missed","Missed",IF(OR(S27&lt;Q27,S27&gt;R27),"Done - out of window","Done"))))</f>
        <v/>
      </c>
      <c r="U27" s="23">
        <f>IF(OR(P27="",S27&lt;&gt;""),"",R27-TODAY())</f>
        <v/>
      </c>
      <c r="V27" s="22">
        <f>IF(Setup!$B$14="","",IF(AND(Setup!$B$5,Setup!$B$13&lt;&gt;"",Setup!$B$13&gt;=0,Setup!$B$14&gt;Setup!$B$13),IF(OR(S27="",S27="missed"),IF(P27="","",P27+(Setup!$B$14-Setup!$B$13)),S27+(Setup!$B$14-Setup!$B$13)),IF($C27="",IF(Setup!$B$14&lt;0,IF($B27="","",$B27+Setup!$B$14-Setup!$B$7),""),$C27+Setup!$B$14-IF(AND(Setup!$B$4,Setup!$B$14&gt;0),1,0))))</f>
        <v/>
      </c>
      <c r="W27" s="22">
        <f>IF(V27="","",V27-Setup!$C$14)</f>
        <v/>
      </c>
      <c r="X27" s="22">
        <f>IF(V27="","",V27+Setup!$D$14)</f>
        <v/>
      </c>
      <c r="Y27" s="21" t="n"/>
      <c r="Z27" s="12">
        <f>IF(V27="","",IF(Y27="",IF(TODAY()&gt;X27,"Overdue",IF(TODAY()&gt;=W27,"In window",IF(W27-TODAY()&lt;=Setup!$B$6,"Opens soon","Upcoming"))),IF(Y27="missed","Missed",IF(OR(Y27&lt;W27,Y27&gt;X27),"Done - out of window","Done"))))</f>
        <v/>
      </c>
      <c r="AA27" s="23">
        <f>IF(OR(V27="",Y27&lt;&gt;""),"",X27-TODAY())</f>
        <v/>
      </c>
      <c r="AB27" s="22">
        <f>IF(Setup!$B$15="","",IF(AND(Setup!$B$5,Setup!$B$14&lt;&gt;"",Setup!$B$14&gt;=0,Setup!$B$15&gt;Setup!$B$14),IF(OR(Y27="",Y27="missed"),IF(V27="","",V27+(Setup!$B$15-Setup!$B$14)),Y27+(Setup!$B$15-Setup!$B$14)),IF($C27="",IF(Setup!$B$15&lt;0,IF($B27="","",$B27+Setup!$B$15-Setup!$B$7),""),$C27+Setup!$B$15-IF(AND(Setup!$B$4,Setup!$B$15&gt;0),1,0))))</f>
        <v/>
      </c>
      <c r="AC27" s="22">
        <f>IF(AB27="","",AB27-Setup!$C$15)</f>
        <v/>
      </c>
      <c r="AD27" s="22">
        <f>IF(AB27="","",AB27+Setup!$D$15)</f>
        <v/>
      </c>
      <c r="AE27" s="21" t="n"/>
      <c r="AF27" s="12">
        <f>IF(AB27="","",IF(AE27="",IF(TODAY()&gt;AD27,"Overdue",IF(TODAY()&gt;=AC27,"In window",IF(AC27-TODAY()&lt;=Setup!$B$6,"Opens soon","Upcoming"))),IF(AE27="missed","Missed",IF(OR(AE27&lt;AC27,AE27&gt;AD27),"Done - out of window","Done"))))</f>
        <v/>
      </c>
      <c r="AG27" s="23">
        <f>IF(OR(AB27="",AE27&lt;&gt;""),"",AD27-TODAY())</f>
        <v/>
      </c>
      <c r="AH27" s="22">
        <f>IF(Setup!$B$16="","",IF(AND(Setup!$B$5,Setup!$B$15&lt;&gt;"",Setup!$B$15&gt;=0,Setup!$B$16&gt;Setup!$B$15),IF(OR(AE27="",AE27="missed"),IF(AB27="","",AB27+(Setup!$B$16-Setup!$B$15)),AE27+(Setup!$B$16-Setup!$B$15)),IF($C27="",IF(Setup!$B$16&lt;0,IF($B27="","",$B27+Setup!$B$16-Setup!$B$7),""),$C27+Setup!$B$16-IF(AND(Setup!$B$4,Setup!$B$16&gt;0),1,0))))</f>
        <v/>
      </c>
      <c r="AI27" s="22">
        <f>IF(AH27="","",AH27-Setup!$C$16)</f>
        <v/>
      </c>
      <c r="AJ27" s="22">
        <f>IF(AH27="","",AH27+Setup!$D$16)</f>
        <v/>
      </c>
      <c r="AK27" s="21" t="n"/>
      <c r="AL27" s="12">
        <f>IF(AH27="","",IF(AK27="",IF(TODAY()&gt;AJ27,"Overdue",IF(TODAY()&gt;=AI27,"In window",IF(AI27-TODAY()&lt;=Setup!$B$6,"Opens soon","Upcoming"))),IF(AK27="missed","Missed",IF(OR(AK27&lt;AI27,AK27&gt;AJ27),"Done - out of window","Done"))))</f>
        <v/>
      </c>
      <c r="AM27" s="23">
        <f>IF(OR(AH27="",AK27&lt;&gt;""),"",AJ27-TODAY())</f>
        <v/>
      </c>
      <c r="AN27" s="22">
        <f>IF(Setup!$B$17="","",IF(AND(Setup!$B$5,Setup!$B$16&lt;&gt;"",Setup!$B$16&gt;=0,Setup!$B$17&gt;Setup!$B$16),IF(OR(AK27="",AK27="missed"),IF(AH27="","",AH27+(Setup!$B$17-Setup!$B$16)),AK27+(Setup!$B$17-Setup!$B$16)),IF($C27="",IF(Setup!$B$17&lt;0,IF($B27="","",$B27+Setup!$B$17-Setup!$B$7),""),$C27+Setup!$B$17-IF(AND(Setup!$B$4,Setup!$B$17&gt;0),1,0))))</f>
        <v/>
      </c>
      <c r="AO27" s="22">
        <f>IF(AN27="","",AN27-Setup!$C$17)</f>
        <v/>
      </c>
      <c r="AP27" s="22">
        <f>IF(AN27="","",AN27+Setup!$D$17)</f>
        <v/>
      </c>
      <c r="AQ27" s="21" t="n"/>
      <c r="AR27" s="12">
        <f>IF(AN27="","",IF(AQ27="",IF(TODAY()&gt;AP27,"Overdue",IF(TODAY()&gt;=AO27,"In window",IF(AO27-TODAY()&lt;=Setup!$B$6,"Opens soon","Upcoming"))),IF(AQ27="missed","Missed",IF(OR(AQ27&lt;AO27,AQ27&gt;AP27),"Done - out of window","Done"))))</f>
        <v/>
      </c>
      <c r="AS27" s="23">
        <f>IF(OR(AN27="",AQ27&lt;&gt;""),"",AP27-TODAY())</f>
        <v/>
      </c>
      <c r="AT27" s="22">
        <f>IF(Setup!$B$18="","",IF(AND(Setup!$B$5,Setup!$B$17&lt;&gt;"",Setup!$B$17&gt;=0,Setup!$B$18&gt;Setup!$B$17),IF(OR(AQ27="",AQ27="missed"),IF(AN27="","",AN27+(Setup!$B$18-Setup!$B$17)),AQ27+(Setup!$B$18-Setup!$B$17)),IF($C27="",IF(Setup!$B$18&lt;0,IF($B27="","",$B27+Setup!$B$18-Setup!$B$7),""),$C27+Setup!$B$18-IF(AND(Setup!$B$4,Setup!$B$18&gt;0),1,0))))</f>
        <v/>
      </c>
      <c r="AU27" s="22">
        <f>IF(AT27="","",AT27-Setup!$C$18)</f>
        <v/>
      </c>
      <c r="AV27" s="22">
        <f>IF(AT27="","",AT27+Setup!$D$18)</f>
        <v/>
      </c>
      <c r="AW27" s="21" t="n"/>
      <c r="AX27" s="12">
        <f>IF(AT27="","",IF(AW27="",IF(TODAY()&gt;AV27,"Overdue",IF(TODAY()&gt;=AU27,"In window",IF(AU27-TODAY()&lt;=Setup!$B$6,"Opens soon","Upcoming"))),IF(AW27="missed","Missed",IF(OR(AW27&lt;AU27,AW27&gt;AV27),"Done - out of window","Done"))))</f>
        <v/>
      </c>
      <c r="AY27" s="23">
        <f>IF(OR(AT27="",AW27&lt;&gt;""),"",AV27-TODAY())</f>
        <v/>
      </c>
      <c r="AZ27" s="22">
        <f>IF(Setup!$B$19="","",IF(AND(Setup!$B$5,Setup!$B$18&lt;&gt;"",Setup!$B$18&gt;=0,Setup!$B$19&gt;Setup!$B$18),IF(OR(AW27="",AW27="missed"),IF(AT27="","",AT27+(Setup!$B$19-Setup!$B$18)),AW27+(Setup!$B$19-Setup!$B$18)),IF($C27="",IF(Setup!$B$19&lt;0,IF($B27="","",$B27+Setup!$B$19-Setup!$B$7),""),$C27+Setup!$B$19-IF(AND(Setup!$B$4,Setup!$B$19&gt;0),1,0))))</f>
        <v/>
      </c>
      <c r="BA27" s="22">
        <f>IF(AZ27="","",AZ27-Setup!$C$19)</f>
        <v/>
      </c>
      <c r="BB27" s="22">
        <f>IF(AZ27="","",AZ27+Setup!$D$19)</f>
        <v/>
      </c>
      <c r="BC27" s="21" t="n"/>
      <c r="BD27" s="12">
        <f>IF(AZ27="","",IF(BC27="",IF(TODAY()&gt;BB27,"Overdue",IF(TODAY()&gt;=BA27,"In window",IF(BA27-TODAY()&lt;=Setup!$B$6,"Opens soon","Upcoming"))),IF(BC27="missed","Missed",IF(OR(BC27&lt;BA27,BC27&gt;BB27),"Done - out of window","Done"))))</f>
        <v/>
      </c>
      <c r="BE27" s="23">
        <f>IF(OR(AZ27="",BC27&lt;&gt;""),"",BB27-TODAY())</f>
        <v/>
      </c>
      <c r="BF27" s="22">
        <f>IF(Setup!$B$20="","",IF(AND(Setup!$B$5,Setup!$B$19&lt;&gt;"",Setup!$B$19&gt;=0,Setup!$B$20&gt;Setup!$B$19),IF(OR(BC27="",BC27="missed"),IF(AZ27="","",AZ27+(Setup!$B$20-Setup!$B$19)),BC27+(Setup!$B$20-Setup!$B$19)),IF($C27="",IF(Setup!$B$20&lt;0,IF($B27="","",$B27+Setup!$B$20-Setup!$B$7),""),$C27+Setup!$B$20-IF(AND(Setup!$B$4,Setup!$B$20&gt;0),1,0))))</f>
        <v/>
      </c>
      <c r="BG27" s="22">
        <f>IF(BF27="","",BF27-Setup!$C$20)</f>
        <v/>
      </c>
      <c r="BH27" s="22">
        <f>IF(BF27="","",BF27+Setup!$D$20)</f>
        <v/>
      </c>
      <c r="BI27" s="21" t="n"/>
      <c r="BJ27" s="12">
        <f>IF(BF27="","",IF(BI27="",IF(TODAY()&gt;BH27,"Overdue",IF(TODAY()&gt;=BG27,"In window",IF(BG27-TODAY()&lt;=Setup!$B$6,"Opens soon","Upcoming"))),IF(BI27="missed","Missed",IF(OR(BI27&lt;BG27,BI27&gt;BH27),"Done - out of window","Done"))))</f>
        <v/>
      </c>
      <c r="BK27" s="23">
        <f>IF(OR(BF27="",BI27&lt;&gt;""),"",BH27-TODAY())</f>
        <v/>
      </c>
      <c r="BL27" s="22">
        <f>IF(Setup!$B$21="","",IF(AND(Setup!$B$5,Setup!$B$20&lt;&gt;"",Setup!$B$20&gt;=0,Setup!$B$21&gt;Setup!$B$20),IF(OR(BI27="",BI27="missed"),IF(BF27="","",BF27+(Setup!$B$21-Setup!$B$20)),BI27+(Setup!$B$21-Setup!$B$20)),IF($C27="",IF(Setup!$B$21&lt;0,IF($B27="","",$B27+Setup!$B$21-Setup!$B$7),""),$C27+Setup!$B$21-IF(AND(Setup!$B$4,Setup!$B$21&gt;0),1,0))))</f>
        <v/>
      </c>
      <c r="BM27" s="22">
        <f>IF(BL27="","",BL27-Setup!$C$21)</f>
        <v/>
      </c>
      <c r="BN27" s="22">
        <f>IF(BL27="","",BL27+Setup!$D$21)</f>
        <v/>
      </c>
      <c r="BO27" s="21" t="n"/>
      <c r="BP27" s="12">
        <f>IF(BL27="","",IF(BO27="",IF(TODAY()&gt;BN27,"Overdue",IF(TODAY()&gt;=BM27,"In window",IF(BM27-TODAY()&lt;=Setup!$B$6,"Opens soon","Upcoming"))),IF(BO27="missed","Missed",IF(OR(BO27&lt;BM27,BO27&gt;BN27),"Done - out of window","Done"))))</f>
        <v/>
      </c>
      <c r="BQ27" s="23">
        <f>IF(OR(BL27="",BO27&lt;&gt;""),"",BN27-TODAY())</f>
        <v/>
      </c>
      <c r="BR27" s="22">
        <f>IF(Setup!$B$22="","",IF(AND(Setup!$B$5,Setup!$B$21&lt;&gt;"",Setup!$B$21&gt;=0,Setup!$B$22&gt;Setup!$B$21),IF(OR(BO27="",BO27="missed"),IF(BL27="","",BL27+(Setup!$B$22-Setup!$B$21)),BO27+(Setup!$B$22-Setup!$B$21)),IF($C27="",IF(Setup!$B$22&lt;0,IF($B27="","",$B27+Setup!$B$22-Setup!$B$7),""),$C27+Setup!$B$22-IF(AND(Setup!$B$4,Setup!$B$22&gt;0),1,0))))</f>
        <v/>
      </c>
      <c r="BS27" s="22">
        <f>IF(BR27="","",BR27-Setup!$C$22)</f>
        <v/>
      </c>
      <c r="BT27" s="22">
        <f>IF(BR27="","",BR27+Setup!$D$22)</f>
        <v/>
      </c>
      <c r="BU27" s="21" t="n"/>
      <c r="BV27" s="12">
        <f>IF(BR27="","",IF(BU27="",IF(TODAY()&gt;BT27,"Overdue",IF(TODAY()&gt;=BS27,"In window",IF(BS27-TODAY()&lt;=Setup!$B$6,"Opens soon","Upcoming"))),IF(BU27="missed","Missed",IF(OR(BU27&lt;BS27,BU27&gt;BT27),"Done - out of window","Done"))))</f>
        <v/>
      </c>
      <c r="BW27" s="23">
        <f>IF(OR(BR27="",BU27&lt;&gt;""),"",BT27-TODAY())</f>
        <v/>
      </c>
    </row>
    <row r="28">
      <c r="A28" s="16" t="n"/>
      <c r="B28" s="21" t="n"/>
      <c r="C28" s="21" t="n"/>
      <c r="D28" s="22">
        <f>IF(Setup!$B$11="","",IF($C28="",IF(Setup!$B$11&lt;0,IF($B28="","",$B28+Setup!$B$11-Setup!$B$7),""),$C28+Setup!$B$11-IF(AND(Setup!$B$4,Setup!$B$11&gt;0),1,0)))</f>
        <v/>
      </c>
      <c r="E28" s="22">
        <f>IF(D28="","",D28-Setup!$C$11)</f>
        <v/>
      </c>
      <c r="F28" s="22">
        <f>IF(D28="","",D28+Setup!$D$11)</f>
        <v/>
      </c>
      <c r="G28" s="21" t="n"/>
      <c r="H28" s="12">
        <f>IF(D28="","",IF(G28="",IF(TODAY()&gt;F28,"Overdue",IF(TODAY()&gt;=E28,"In window",IF(E28-TODAY()&lt;=Setup!$B$6,"Opens soon","Upcoming"))),IF(G28="missed","Missed",IF(OR(G28&lt;E28,G28&gt;F28),"Done - out of window","Done"))))</f>
        <v/>
      </c>
      <c r="I28" s="23">
        <f>IF(OR(D28="",G28&lt;&gt;""),"",F28-TODAY())</f>
        <v/>
      </c>
      <c r="J28" s="22">
        <f>IF(Setup!$B$12="","",IF(AND(Setup!$B$5,Setup!$B$11&lt;&gt;"",Setup!$B$11&gt;=0,Setup!$B$12&gt;Setup!$B$11),IF(OR(G28="",G28="missed"),IF(D28="","",D28+(Setup!$B$12-Setup!$B$11)),G28+(Setup!$B$12-Setup!$B$11)),IF($C28="",IF(Setup!$B$12&lt;0,IF($B28="","",$B28+Setup!$B$12-Setup!$B$7),""),$C28+Setup!$B$12-IF(AND(Setup!$B$4,Setup!$B$12&gt;0),1,0))))</f>
        <v/>
      </c>
      <c r="K28" s="22">
        <f>IF(J28="","",J28-Setup!$C$12)</f>
        <v/>
      </c>
      <c r="L28" s="22">
        <f>IF(J28="","",J28+Setup!$D$12)</f>
        <v/>
      </c>
      <c r="M28" s="21" t="n"/>
      <c r="N28" s="12">
        <f>IF(J28="","",IF(M28="",IF(TODAY()&gt;L28,"Overdue",IF(TODAY()&gt;=K28,"In window",IF(K28-TODAY()&lt;=Setup!$B$6,"Opens soon","Upcoming"))),IF(M28="missed","Missed",IF(OR(M28&lt;K28,M28&gt;L28),"Done - out of window","Done"))))</f>
        <v/>
      </c>
      <c r="O28" s="23">
        <f>IF(OR(J28="",M28&lt;&gt;""),"",L28-TODAY())</f>
        <v/>
      </c>
      <c r="P28" s="22">
        <f>IF(Setup!$B$13="","",IF(AND(Setup!$B$5,Setup!$B$12&lt;&gt;"",Setup!$B$12&gt;=0,Setup!$B$13&gt;Setup!$B$12),IF(OR(M28="",M28="missed"),IF(J28="","",J28+(Setup!$B$13-Setup!$B$12)),M28+(Setup!$B$13-Setup!$B$12)),IF($C28="",IF(Setup!$B$13&lt;0,IF($B28="","",$B28+Setup!$B$13-Setup!$B$7),""),$C28+Setup!$B$13-IF(AND(Setup!$B$4,Setup!$B$13&gt;0),1,0))))</f>
        <v/>
      </c>
      <c r="Q28" s="22">
        <f>IF(P28="","",P28-Setup!$C$13)</f>
        <v/>
      </c>
      <c r="R28" s="22">
        <f>IF(P28="","",P28+Setup!$D$13)</f>
        <v/>
      </c>
      <c r="S28" s="21" t="n"/>
      <c r="T28" s="12">
        <f>IF(P28="","",IF(S28="",IF(TODAY()&gt;R28,"Overdue",IF(TODAY()&gt;=Q28,"In window",IF(Q28-TODAY()&lt;=Setup!$B$6,"Opens soon","Upcoming"))),IF(S28="missed","Missed",IF(OR(S28&lt;Q28,S28&gt;R28),"Done - out of window","Done"))))</f>
        <v/>
      </c>
      <c r="U28" s="23">
        <f>IF(OR(P28="",S28&lt;&gt;""),"",R28-TODAY())</f>
        <v/>
      </c>
      <c r="V28" s="22">
        <f>IF(Setup!$B$14="","",IF(AND(Setup!$B$5,Setup!$B$13&lt;&gt;"",Setup!$B$13&gt;=0,Setup!$B$14&gt;Setup!$B$13),IF(OR(S28="",S28="missed"),IF(P28="","",P28+(Setup!$B$14-Setup!$B$13)),S28+(Setup!$B$14-Setup!$B$13)),IF($C28="",IF(Setup!$B$14&lt;0,IF($B28="","",$B28+Setup!$B$14-Setup!$B$7),""),$C28+Setup!$B$14-IF(AND(Setup!$B$4,Setup!$B$14&gt;0),1,0))))</f>
        <v/>
      </c>
      <c r="W28" s="22">
        <f>IF(V28="","",V28-Setup!$C$14)</f>
        <v/>
      </c>
      <c r="X28" s="22">
        <f>IF(V28="","",V28+Setup!$D$14)</f>
        <v/>
      </c>
      <c r="Y28" s="21" t="n"/>
      <c r="Z28" s="12">
        <f>IF(V28="","",IF(Y28="",IF(TODAY()&gt;X28,"Overdue",IF(TODAY()&gt;=W28,"In window",IF(W28-TODAY()&lt;=Setup!$B$6,"Opens soon","Upcoming"))),IF(Y28="missed","Missed",IF(OR(Y28&lt;W28,Y28&gt;X28),"Done - out of window","Done"))))</f>
        <v/>
      </c>
      <c r="AA28" s="23">
        <f>IF(OR(V28="",Y28&lt;&gt;""),"",X28-TODAY())</f>
        <v/>
      </c>
      <c r="AB28" s="22">
        <f>IF(Setup!$B$15="","",IF(AND(Setup!$B$5,Setup!$B$14&lt;&gt;"",Setup!$B$14&gt;=0,Setup!$B$15&gt;Setup!$B$14),IF(OR(Y28="",Y28="missed"),IF(V28="","",V28+(Setup!$B$15-Setup!$B$14)),Y28+(Setup!$B$15-Setup!$B$14)),IF($C28="",IF(Setup!$B$15&lt;0,IF($B28="","",$B28+Setup!$B$15-Setup!$B$7),""),$C28+Setup!$B$15-IF(AND(Setup!$B$4,Setup!$B$15&gt;0),1,0))))</f>
        <v/>
      </c>
      <c r="AC28" s="22">
        <f>IF(AB28="","",AB28-Setup!$C$15)</f>
        <v/>
      </c>
      <c r="AD28" s="22">
        <f>IF(AB28="","",AB28+Setup!$D$15)</f>
        <v/>
      </c>
      <c r="AE28" s="21" t="n"/>
      <c r="AF28" s="12">
        <f>IF(AB28="","",IF(AE28="",IF(TODAY()&gt;AD28,"Overdue",IF(TODAY()&gt;=AC28,"In window",IF(AC28-TODAY()&lt;=Setup!$B$6,"Opens soon","Upcoming"))),IF(AE28="missed","Missed",IF(OR(AE28&lt;AC28,AE28&gt;AD28),"Done - out of window","Done"))))</f>
        <v/>
      </c>
      <c r="AG28" s="23">
        <f>IF(OR(AB28="",AE28&lt;&gt;""),"",AD28-TODAY())</f>
        <v/>
      </c>
      <c r="AH28" s="22">
        <f>IF(Setup!$B$16="","",IF(AND(Setup!$B$5,Setup!$B$15&lt;&gt;"",Setup!$B$15&gt;=0,Setup!$B$16&gt;Setup!$B$15),IF(OR(AE28="",AE28="missed"),IF(AB28="","",AB28+(Setup!$B$16-Setup!$B$15)),AE28+(Setup!$B$16-Setup!$B$15)),IF($C28="",IF(Setup!$B$16&lt;0,IF($B28="","",$B28+Setup!$B$16-Setup!$B$7),""),$C28+Setup!$B$16-IF(AND(Setup!$B$4,Setup!$B$16&gt;0),1,0))))</f>
        <v/>
      </c>
      <c r="AI28" s="22">
        <f>IF(AH28="","",AH28-Setup!$C$16)</f>
        <v/>
      </c>
      <c r="AJ28" s="22">
        <f>IF(AH28="","",AH28+Setup!$D$16)</f>
        <v/>
      </c>
      <c r="AK28" s="21" t="n"/>
      <c r="AL28" s="12">
        <f>IF(AH28="","",IF(AK28="",IF(TODAY()&gt;AJ28,"Overdue",IF(TODAY()&gt;=AI28,"In window",IF(AI28-TODAY()&lt;=Setup!$B$6,"Opens soon","Upcoming"))),IF(AK28="missed","Missed",IF(OR(AK28&lt;AI28,AK28&gt;AJ28),"Done - out of window","Done"))))</f>
        <v/>
      </c>
      <c r="AM28" s="23">
        <f>IF(OR(AH28="",AK28&lt;&gt;""),"",AJ28-TODAY())</f>
        <v/>
      </c>
      <c r="AN28" s="22">
        <f>IF(Setup!$B$17="","",IF(AND(Setup!$B$5,Setup!$B$16&lt;&gt;"",Setup!$B$16&gt;=0,Setup!$B$17&gt;Setup!$B$16),IF(OR(AK28="",AK28="missed"),IF(AH28="","",AH28+(Setup!$B$17-Setup!$B$16)),AK28+(Setup!$B$17-Setup!$B$16)),IF($C28="",IF(Setup!$B$17&lt;0,IF($B28="","",$B28+Setup!$B$17-Setup!$B$7),""),$C28+Setup!$B$17-IF(AND(Setup!$B$4,Setup!$B$17&gt;0),1,0))))</f>
        <v/>
      </c>
      <c r="AO28" s="22">
        <f>IF(AN28="","",AN28-Setup!$C$17)</f>
        <v/>
      </c>
      <c r="AP28" s="22">
        <f>IF(AN28="","",AN28+Setup!$D$17)</f>
        <v/>
      </c>
      <c r="AQ28" s="21" t="n"/>
      <c r="AR28" s="12">
        <f>IF(AN28="","",IF(AQ28="",IF(TODAY()&gt;AP28,"Overdue",IF(TODAY()&gt;=AO28,"In window",IF(AO28-TODAY()&lt;=Setup!$B$6,"Opens soon","Upcoming"))),IF(AQ28="missed","Missed",IF(OR(AQ28&lt;AO28,AQ28&gt;AP28),"Done - out of window","Done"))))</f>
        <v/>
      </c>
      <c r="AS28" s="23">
        <f>IF(OR(AN28="",AQ28&lt;&gt;""),"",AP28-TODAY())</f>
        <v/>
      </c>
      <c r="AT28" s="22">
        <f>IF(Setup!$B$18="","",IF(AND(Setup!$B$5,Setup!$B$17&lt;&gt;"",Setup!$B$17&gt;=0,Setup!$B$18&gt;Setup!$B$17),IF(OR(AQ28="",AQ28="missed"),IF(AN28="","",AN28+(Setup!$B$18-Setup!$B$17)),AQ28+(Setup!$B$18-Setup!$B$17)),IF($C28="",IF(Setup!$B$18&lt;0,IF($B28="","",$B28+Setup!$B$18-Setup!$B$7),""),$C28+Setup!$B$18-IF(AND(Setup!$B$4,Setup!$B$18&gt;0),1,0))))</f>
        <v/>
      </c>
      <c r="AU28" s="22">
        <f>IF(AT28="","",AT28-Setup!$C$18)</f>
        <v/>
      </c>
      <c r="AV28" s="22">
        <f>IF(AT28="","",AT28+Setup!$D$18)</f>
        <v/>
      </c>
      <c r="AW28" s="21" t="n"/>
      <c r="AX28" s="12">
        <f>IF(AT28="","",IF(AW28="",IF(TODAY()&gt;AV28,"Overdue",IF(TODAY()&gt;=AU28,"In window",IF(AU28-TODAY()&lt;=Setup!$B$6,"Opens soon","Upcoming"))),IF(AW28="missed","Missed",IF(OR(AW28&lt;AU28,AW28&gt;AV28),"Done - out of window","Done"))))</f>
        <v/>
      </c>
      <c r="AY28" s="23">
        <f>IF(OR(AT28="",AW28&lt;&gt;""),"",AV28-TODAY())</f>
        <v/>
      </c>
      <c r="AZ28" s="22">
        <f>IF(Setup!$B$19="","",IF(AND(Setup!$B$5,Setup!$B$18&lt;&gt;"",Setup!$B$18&gt;=0,Setup!$B$19&gt;Setup!$B$18),IF(OR(AW28="",AW28="missed"),IF(AT28="","",AT28+(Setup!$B$19-Setup!$B$18)),AW28+(Setup!$B$19-Setup!$B$18)),IF($C28="",IF(Setup!$B$19&lt;0,IF($B28="","",$B28+Setup!$B$19-Setup!$B$7),""),$C28+Setup!$B$19-IF(AND(Setup!$B$4,Setup!$B$19&gt;0),1,0))))</f>
        <v/>
      </c>
      <c r="BA28" s="22">
        <f>IF(AZ28="","",AZ28-Setup!$C$19)</f>
        <v/>
      </c>
      <c r="BB28" s="22">
        <f>IF(AZ28="","",AZ28+Setup!$D$19)</f>
        <v/>
      </c>
      <c r="BC28" s="21" t="n"/>
      <c r="BD28" s="12">
        <f>IF(AZ28="","",IF(BC28="",IF(TODAY()&gt;BB28,"Overdue",IF(TODAY()&gt;=BA28,"In window",IF(BA28-TODAY()&lt;=Setup!$B$6,"Opens soon","Upcoming"))),IF(BC28="missed","Missed",IF(OR(BC28&lt;BA28,BC28&gt;BB28),"Done - out of window","Done"))))</f>
        <v/>
      </c>
      <c r="BE28" s="23">
        <f>IF(OR(AZ28="",BC28&lt;&gt;""),"",BB28-TODAY())</f>
        <v/>
      </c>
      <c r="BF28" s="22">
        <f>IF(Setup!$B$20="","",IF(AND(Setup!$B$5,Setup!$B$19&lt;&gt;"",Setup!$B$19&gt;=0,Setup!$B$20&gt;Setup!$B$19),IF(OR(BC28="",BC28="missed"),IF(AZ28="","",AZ28+(Setup!$B$20-Setup!$B$19)),BC28+(Setup!$B$20-Setup!$B$19)),IF($C28="",IF(Setup!$B$20&lt;0,IF($B28="","",$B28+Setup!$B$20-Setup!$B$7),""),$C28+Setup!$B$20-IF(AND(Setup!$B$4,Setup!$B$20&gt;0),1,0))))</f>
        <v/>
      </c>
      <c r="BG28" s="22">
        <f>IF(BF28="","",BF28-Setup!$C$20)</f>
        <v/>
      </c>
      <c r="BH28" s="22">
        <f>IF(BF28="","",BF28+Setup!$D$20)</f>
        <v/>
      </c>
      <c r="BI28" s="21" t="n"/>
      <c r="BJ28" s="12">
        <f>IF(BF28="","",IF(BI28="",IF(TODAY()&gt;BH28,"Overdue",IF(TODAY()&gt;=BG28,"In window",IF(BG28-TODAY()&lt;=Setup!$B$6,"Opens soon","Upcoming"))),IF(BI28="missed","Missed",IF(OR(BI28&lt;BG28,BI28&gt;BH28),"Done - out of window","Done"))))</f>
        <v/>
      </c>
      <c r="BK28" s="23">
        <f>IF(OR(BF28="",BI28&lt;&gt;""),"",BH28-TODAY())</f>
        <v/>
      </c>
      <c r="BL28" s="22">
        <f>IF(Setup!$B$21="","",IF(AND(Setup!$B$5,Setup!$B$20&lt;&gt;"",Setup!$B$20&gt;=0,Setup!$B$21&gt;Setup!$B$20),IF(OR(BI28="",BI28="missed"),IF(BF28="","",BF28+(Setup!$B$21-Setup!$B$20)),BI28+(Setup!$B$21-Setup!$B$20)),IF($C28="",IF(Setup!$B$21&lt;0,IF($B28="","",$B28+Setup!$B$21-Setup!$B$7),""),$C28+Setup!$B$21-IF(AND(Setup!$B$4,Setup!$B$21&gt;0),1,0))))</f>
        <v/>
      </c>
      <c r="BM28" s="22">
        <f>IF(BL28="","",BL28-Setup!$C$21)</f>
        <v/>
      </c>
      <c r="BN28" s="22">
        <f>IF(BL28="","",BL28+Setup!$D$21)</f>
        <v/>
      </c>
      <c r="BO28" s="21" t="n"/>
      <c r="BP28" s="12">
        <f>IF(BL28="","",IF(BO28="",IF(TODAY()&gt;BN28,"Overdue",IF(TODAY()&gt;=BM28,"In window",IF(BM28-TODAY()&lt;=Setup!$B$6,"Opens soon","Upcoming"))),IF(BO28="missed","Missed",IF(OR(BO28&lt;BM28,BO28&gt;BN28),"Done - out of window","Done"))))</f>
        <v/>
      </c>
      <c r="BQ28" s="23">
        <f>IF(OR(BL28="",BO28&lt;&gt;""),"",BN28-TODAY())</f>
        <v/>
      </c>
      <c r="BR28" s="22">
        <f>IF(Setup!$B$22="","",IF(AND(Setup!$B$5,Setup!$B$21&lt;&gt;"",Setup!$B$21&gt;=0,Setup!$B$22&gt;Setup!$B$21),IF(OR(BO28="",BO28="missed"),IF(BL28="","",BL28+(Setup!$B$22-Setup!$B$21)),BO28+(Setup!$B$22-Setup!$B$21)),IF($C28="",IF(Setup!$B$22&lt;0,IF($B28="","",$B28+Setup!$B$22-Setup!$B$7),""),$C28+Setup!$B$22-IF(AND(Setup!$B$4,Setup!$B$22&gt;0),1,0))))</f>
        <v/>
      </c>
      <c r="BS28" s="22">
        <f>IF(BR28="","",BR28-Setup!$C$22)</f>
        <v/>
      </c>
      <c r="BT28" s="22">
        <f>IF(BR28="","",BR28+Setup!$D$22)</f>
        <v/>
      </c>
      <c r="BU28" s="21" t="n"/>
      <c r="BV28" s="12">
        <f>IF(BR28="","",IF(BU28="",IF(TODAY()&gt;BT28,"Overdue",IF(TODAY()&gt;=BS28,"In window",IF(BS28-TODAY()&lt;=Setup!$B$6,"Opens soon","Upcoming"))),IF(BU28="missed","Missed",IF(OR(BU28&lt;BS28,BU28&gt;BT28),"Done - out of window","Done"))))</f>
        <v/>
      </c>
      <c r="BW28" s="23">
        <f>IF(OR(BR28="",BU28&lt;&gt;""),"",BT28-TODAY())</f>
        <v/>
      </c>
    </row>
    <row r="29">
      <c r="A29" s="16" t="n"/>
      <c r="B29" s="21" t="n"/>
      <c r="C29" s="21" t="n"/>
      <c r="D29" s="22">
        <f>IF(Setup!$B$11="","",IF($C29="",IF(Setup!$B$11&lt;0,IF($B29="","",$B29+Setup!$B$11-Setup!$B$7),""),$C29+Setup!$B$11-IF(AND(Setup!$B$4,Setup!$B$11&gt;0),1,0)))</f>
        <v/>
      </c>
      <c r="E29" s="22">
        <f>IF(D29="","",D29-Setup!$C$11)</f>
        <v/>
      </c>
      <c r="F29" s="22">
        <f>IF(D29="","",D29+Setup!$D$11)</f>
        <v/>
      </c>
      <c r="G29" s="21" t="n"/>
      <c r="H29" s="12">
        <f>IF(D29="","",IF(G29="",IF(TODAY()&gt;F29,"Overdue",IF(TODAY()&gt;=E29,"In window",IF(E29-TODAY()&lt;=Setup!$B$6,"Opens soon","Upcoming"))),IF(G29="missed","Missed",IF(OR(G29&lt;E29,G29&gt;F29),"Done - out of window","Done"))))</f>
        <v/>
      </c>
      <c r="I29" s="23">
        <f>IF(OR(D29="",G29&lt;&gt;""),"",F29-TODAY())</f>
        <v/>
      </c>
      <c r="J29" s="22">
        <f>IF(Setup!$B$12="","",IF(AND(Setup!$B$5,Setup!$B$11&lt;&gt;"",Setup!$B$11&gt;=0,Setup!$B$12&gt;Setup!$B$11),IF(OR(G29="",G29="missed"),IF(D29="","",D29+(Setup!$B$12-Setup!$B$11)),G29+(Setup!$B$12-Setup!$B$11)),IF($C29="",IF(Setup!$B$12&lt;0,IF($B29="","",$B29+Setup!$B$12-Setup!$B$7),""),$C29+Setup!$B$12-IF(AND(Setup!$B$4,Setup!$B$12&gt;0),1,0))))</f>
        <v/>
      </c>
      <c r="K29" s="22">
        <f>IF(J29="","",J29-Setup!$C$12)</f>
        <v/>
      </c>
      <c r="L29" s="22">
        <f>IF(J29="","",J29+Setup!$D$12)</f>
        <v/>
      </c>
      <c r="M29" s="21" t="n"/>
      <c r="N29" s="12">
        <f>IF(J29="","",IF(M29="",IF(TODAY()&gt;L29,"Overdue",IF(TODAY()&gt;=K29,"In window",IF(K29-TODAY()&lt;=Setup!$B$6,"Opens soon","Upcoming"))),IF(M29="missed","Missed",IF(OR(M29&lt;K29,M29&gt;L29),"Done - out of window","Done"))))</f>
        <v/>
      </c>
      <c r="O29" s="23">
        <f>IF(OR(J29="",M29&lt;&gt;""),"",L29-TODAY())</f>
        <v/>
      </c>
      <c r="P29" s="22">
        <f>IF(Setup!$B$13="","",IF(AND(Setup!$B$5,Setup!$B$12&lt;&gt;"",Setup!$B$12&gt;=0,Setup!$B$13&gt;Setup!$B$12),IF(OR(M29="",M29="missed"),IF(J29="","",J29+(Setup!$B$13-Setup!$B$12)),M29+(Setup!$B$13-Setup!$B$12)),IF($C29="",IF(Setup!$B$13&lt;0,IF($B29="","",$B29+Setup!$B$13-Setup!$B$7),""),$C29+Setup!$B$13-IF(AND(Setup!$B$4,Setup!$B$13&gt;0),1,0))))</f>
        <v/>
      </c>
      <c r="Q29" s="22">
        <f>IF(P29="","",P29-Setup!$C$13)</f>
        <v/>
      </c>
      <c r="R29" s="22">
        <f>IF(P29="","",P29+Setup!$D$13)</f>
        <v/>
      </c>
      <c r="S29" s="21" t="n"/>
      <c r="T29" s="12">
        <f>IF(P29="","",IF(S29="",IF(TODAY()&gt;R29,"Overdue",IF(TODAY()&gt;=Q29,"In window",IF(Q29-TODAY()&lt;=Setup!$B$6,"Opens soon","Upcoming"))),IF(S29="missed","Missed",IF(OR(S29&lt;Q29,S29&gt;R29),"Done - out of window","Done"))))</f>
        <v/>
      </c>
      <c r="U29" s="23">
        <f>IF(OR(P29="",S29&lt;&gt;""),"",R29-TODAY())</f>
        <v/>
      </c>
      <c r="V29" s="22">
        <f>IF(Setup!$B$14="","",IF(AND(Setup!$B$5,Setup!$B$13&lt;&gt;"",Setup!$B$13&gt;=0,Setup!$B$14&gt;Setup!$B$13),IF(OR(S29="",S29="missed"),IF(P29="","",P29+(Setup!$B$14-Setup!$B$13)),S29+(Setup!$B$14-Setup!$B$13)),IF($C29="",IF(Setup!$B$14&lt;0,IF($B29="","",$B29+Setup!$B$14-Setup!$B$7),""),$C29+Setup!$B$14-IF(AND(Setup!$B$4,Setup!$B$14&gt;0),1,0))))</f>
        <v/>
      </c>
      <c r="W29" s="22">
        <f>IF(V29="","",V29-Setup!$C$14)</f>
        <v/>
      </c>
      <c r="X29" s="22">
        <f>IF(V29="","",V29+Setup!$D$14)</f>
        <v/>
      </c>
      <c r="Y29" s="21" t="n"/>
      <c r="Z29" s="12">
        <f>IF(V29="","",IF(Y29="",IF(TODAY()&gt;X29,"Overdue",IF(TODAY()&gt;=W29,"In window",IF(W29-TODAY()&lt;=Setup!$B$6,"Opens soon","Upcoming"))),IF(Y29="missed","Missed",IF(OR(Y29&lt;W29,Y29&gt;X29),"Done - out of window","Done"))))</f>
        <v/>
      </c>
      <c r="AA29" s="23">
        <f>IF(OR(V29="",Y29&lt;&gt;""),"",X29-TODAY())</f>
        <v/>
      </c>
      <c r="AB29" s="22">
        <f>IF(Setup!$B$15="","",IF(AND(Setup!$B$5,Setup!$B$14&lt;&gt;"",Setup!$B$14&gt;=0,Setup!$B$15&gt;Setup!$B$14),IF(OR(Y29="",Y29="missed"),IF(V29="","",V29+(Setup!$B$15-Setup!$B$14)),Y29+(Setup!$B$15-Setup!$B$14)),IF($C29="",IF(Setup!$B$15&lt;0,IF($B29="","",$B29+Setup!$B$15-Setup!$B$7),""),$C29+Setup!$B$15-IF(AND(Setup!$B$4,Setup!$B$15&gt;0),1,0))))</f>
        <v/>
      </c>
      <c r="AC29" s="22">
        <f>IF(AB29="","",AB29-Setup!$C$15)</f>
        <v/>
      </c>
      <c r="AD29" s="22">
        <f>IF(AB29="","",AB29+Setup!$D$15)</f>
        <v/>
      </c>
      <c r="AE29" s="21" t="n"/>
      <c r="AF29" s="12">
        <f>IF(AB29="","",IF(AE29="",IF(TODAY()&gt;AD29,"Overdue",IF(TODAY()&gt;=AC29,"In window",IF(AC29-TODAY()&lt;=Setup!$B$6,"Opens soon","Upcoming"))),IF(AE29="missed","Missed",IF(OR(AE29&lt;AC29,AE29&gt;AD29),"Done - out of window","Done"))))</f>
        <v/>
      </c>
      <c r="AG29" s="23">
        <f>IF(OR(AB29="",AE29&lt;&gt;""),"",AD29-TODAY())</f>
        <v/>
      </c>
      <c r="AH29" s="22">
        <f>IF(Setup!$B$16="","",IF(AND(Setup!$B$5,Setup!$B$15&lt;&gt;"",Setup!$B$15&gt;=0,Setup!$B$16&gt;Setup!$B$15),IF(OR(AE29="",AE29="missed"),IF(AB29="","",AB29+(Setup!$B$16-Setup!$B$15)),AE29+(Setup!$B$16-Setup!$B$15)),IF($C29="",IF(Setup!$B$16&lt;0,IF($B29="","",$B29+Setup!$B$16-Setup!$B$7),""),$C29+Setup!$B$16-IF(AND(Setup!$B$4,Setup!$B$16&gt;0),1,0))))</f>
        <v/>
      </c>
      <c r="AI29" s="22">
        <f>IF(AH29="","",AH29-Setup!$C$16)</f>
        <v/>
      </c>
      <c r="AJ29" s="22">
        <f>IF(AH29="","",AH29+Setup!$D$16)</f>
        <v/>
      </c>
      <c r="AK29" s="21" t="n"/>
      <c r="AL29" s="12">
        <f>IF(AH29="","",IF(AK29="",IF(TODAY()&gt;AJ29,"Overdue",IF(TODAY()&gt;=AI29,"In window",IF(AI29-TODAY()&lt;=Setup!$B$6,"Opens soon","Upcoming"))),IF(AK29="missed","Missed",IF(OR(AK29&lt;AI29,AK29&gt;AJ29),"Done - out of window","Done"))))</f>
        <v/>
      </c>
      <c r="AM29" s="23">
        <f>IF(OR(AH29="",AK29&lt;&gt;""),"",AJ29-TODAY())</f>
        <v/>
      </c>
      <c r="AN29" s="22">
        <f>IF(Setup!$B$17="","",IF(AND(Setup!$B$5,Setup!$B$16&lt;&gt;"",Setup!$B$16&gt;=0,Setup!$B$17&gt;Setup!$B$16),IF(OR(AK29="",AK29="missed"),IF(AH29="","",AH29+(Setup!$B$17-Setup!$B$16)),AK29+(Setup!$B$17-Setup!$B$16)),IF($C29="",IF(Setup!$B$17&lt;0,IF($B29="","",$B29+Setup!$B$17-Setup!$B$7),""),$C29+Setup!$B$17-IF(AND(Setup!$B$4,Setup!$B$17&gt;0),1,0))))</f>
        <v/>
      </c>
      <c r="AO29" s="22">
        <f>IF(AN29="","",AN29-Setup!$C$17)</f>
        <v/>
      </c>
      <c r="AP29" s="22">
        <f>IF(AN29="","",AN29+Setup!$D$17)</f>
        <v/>
      </c>
      <c r="AQ29" s="21" t="n"/>
      <c r="AR29" s="12">
        <f>IF(AN29="","",IF(AQ29="",IF(TODAY()&gt;AP29,"Overdue",IF(TODAY()&gt;=AO29,"In window",IF(AO29-TODAY()&lt;=Setup!$B$6,"Opens soon","Upcoming"))),IF(AQ29="missed","Missed",IF(OR(AQ29&lt;AO29,AQ29&gt;AP29),"Done - out of window","Done"))))</f>
        <v/>
      </c>
      <c r="AS29" s="23">
        <f>IF(OR(AN29="",AQ29&lt;&gt;""),"",AP29-TODAY())</f>
        <v/>
      </c>
      <c r="AT29" s="22">
        <f>IF(Setup!$B$18="","",IF(AND(Setup!$B$5,Setup!$B$17&lt;&gt;"",Setup!$B$17&gt;=0,Setup!$B$18&gt;Setup!$B$17),IF(OR(AQ29="",AQ29="missed"),IF(AN29="","",AN29+(Setup!$B$18-Setup!$B$17)),AQ29+(Setup!$B$18-Setup!$B$17)),IF($C29="",IF(Setup!$B$18&lt;0,IF($B29="","",$B29+Setup!$B$18-Setup!$B$7),""),$C29+Setup!$B$18-IF(AND(Setup!$B$4,Setup!$B$18&gt;0),1,0))))</f>
        <v/>
      </c>
      <c r="AU29" s="22">
        <f>IF(AT29="","",AT29-Setup!$C$18)</f>
        <v/>
      </c>
      <c r="AV29" s="22">
        <f>IF(AT29="","",AT29+Setup!$D$18)</f>
        <v/>
      </c>
      <c r="AW29" s="21" t="n"/>
      <c r="AX29" s="12">
        <f>IF(AT29="","",IF(AW29="",IF(TODAY()&gt;AV29,"Overdue",IF(TODAY()&gt;=AU29,"In window",IF(AU29-TODAY()&lt;=Setup!$B$6,"Opens soon","Upcoming"))),IF(AW29="missed","Missed",IF(OR(AW29&lt;AU29,AW29&gt;AV29),"Done - out of window","Done"))))</f>
        <v/>
      </c>
      <c r="AY29" s="23">
        <f>IF(OR(AT29="",AW29&lt;&gt;""),"",AV29-TODAY())</f>
        <v/>
      </c>
      <c r="AZ29" s="22">
        <f>IF(Setup!$B$19="","",IF(AND(Setup!$B$5,Setup!$B$18&lt;&gt;"",Setup!$B$18&gt;=0,Setup!$B$19&gt;Setup!$B$18),IF(OR(AW29="",AW29="missed"),IF(AT29="","",AT29+(Setup!$B$19-Setup!$B$18)),AW29+(Setup!$B$19-Setup!$B$18)),IF($C29="",IF(Setup!$B$19&lt;0,IF($B29="","",$B29+Setup!$B$19-Setup!$B$7),""),$C29+Setup!$B$19-IF(AND(Setup!$B$4,Setup!$B$19&gt;0),1,0))))</f>
        <v/>
      </c>
      <c r="BA29" s="22">
        <f>IF(AZ29="","",AZ29-Setup!$C$19)</f>
        <v/>
      </c>
      <c r="BB29" s="22">
        <f>IF(AZ29="","",AZ29+Setup!$D$19)</f>
        <v/>
      </c>
      <c r="BC29" s="21" t="n"/>
      <c r="BD29" s="12">
        <f>IF(AZ29="","",IF(BC29="",IF(TODAY()&gt;BB29,"Overdue",IF(TODAY()&gt;=BA29,"In window",IF(BA29-TODAY()&lt;=Setup!$B$6,"Opens soon","Upcoming"))),IF(BC29="missed","Missed",IF(OR(BC29&lt;BA29,BC29&gt;BB29),"Done - out of window","Done"))))</f>
        <v/>
      </c>
      <c r="BE29" s="23">
        <f>IF(OR(AZ29="",BC29&lt;&gt;""),"",BB29-TODAY())</f>
        <v/>
      </c>
      <c r="BF29" s="22">
        <f>IF(Setup!$B$20="","",IF(AND(Setup!$B$5,Setup!$B$19&lt;&gt;"",Setup!$B$19&gt;=0,Setup!$B$20&gt;Setup!$B$19),IF(OR(BC29="",BC29="missed"),IF(AZ29="","",AZ29+(Setup!$B$20-Setup!$B$19)),BC29+(Setup!$B$20-Setup!$B$19)),IF($C29="",IF(Setup!$B$20&lt;0,IF($B29="","",$B29+Setup!$B$20-Setup!$B$7),""),$C29+Setup!$B$20-IF(AND(Setup!$B$4,Setup!$B$20&gt;0),1,0))))</f>
        <v/>
      </c>
      <c r="BG29" s="22">
        <f>IF(BF29="","",BF29-Setup!$C$20)</f>
        <v/>
      </c>
      <c r="BH29" s="22">
        <f>IF(BF29="","",BF29+Setup!$D$20)</f>
        <v/>
      </c>
      <c r="BI29" s="21" t="n"/>
      <c r="BJ29" s="12">
        <f>IF(BF29="","",IF(BI29="",IF(TODAY()&gt;BH29,"Overdue",IF(TODAY()&gt;=BG29,"In window",IF(BG29-TODAY()&lt;=Setup!$B$6,"Opens soon","Upcoming"))),IF(BI29="missed","Missed",IF(OR(BI29&lt;BG29,BI29&gt;BH29),"Done - out of window","Done"))))</f>
        <v/>
      </c>
      <c r="BK29" s="23">
        <f>IF(OR(BF29="",BI29&lt;&gt;""),"",BH29-TODAY())</f>
        <v/>
      </c>
      <c r="BL29" s="22">
        <f>IF(Setup!$B$21="","",IF(AND(Setup!$B$5,Setup!$B$20&lt;&gt;"",Setup!$B$20&gt;=0,Setup!$B$21&gt;Setup!$B$20),IF(OR(BI29="",BI29="missed"),IF(BF29="","",BF29+(Setup!$B$21-Setup!$B$20)),BI29+(Setup!$B$21-Setup!$B$20)),IF($C29="",IF(Setup!$B$21&lt;0,IF($B29="","",$B29+Setup!$B$21-Setup!$B$7),""),$C29+Setup!$B$21-IF(AND(Setup!$B$4,Setup!$B$21&gt;0),1,0))))</f>
        <v/>
      </c>
      <c r="BM29" s="22">
        <f>IF(BL29="","",BL29-Setup!$C$21)</f>
        <v/>
      </c>
      <c r="BN29" s="22">
        <f>IF(BL29="","",BL29+Setup!$D$21)</f>
        <v/>
      </c>
      <c r="BO29" s="21" t="n"/>
      <c r="BP29" s="12">
        <f>IF(BL29="","",IF(BO29="",IF(TODAY()&gt;BN29,"Overdue",IF(TODAY()&gt;=BM29,"In window",IF(BM29-TODAY()&lt;=Setup!$B$6,"Opens soon","Upcoming"))),IF(BO29="missed","Missed",IF(OR(BO29&lt;BM29,BO29&gt;BN29),"Done - out of window","Done"))))</f>
        <v/>
      </c>
      <c r="BQ29" s="23">
        <f>IF(OR(BL29="",BO29&lt;&gt;""),"",BN29-TODAY())</f>
        <v/>
      </c>
      <c r="BR29" s="22">
        <f>IF(Setup!$B$22="","",IF(AND(Setup!$B$5,Setup!$B$21&lt;&gt;"",Setup!$B$21&gt;=0,Setup!$B$22&gt;Setup!$B$21),IF(OR(BO29="",BO29="missed"),IF(BL29="","",BL29+(Setup!$B$22-Setup!$B$21)),BO29+(Setup!$B$22-Setup!$B$21)),IF($C29="",IF(Setup!$B$22&lt;0,IF($B29="","",$B29+Setup!$B$22-Setup!$B$7),""),$C29+Setup!$B$22-IF(AND(Setup!$B$4,Setup!$B$22&gt;0),1,0))))</f>
        <v/>
      </c>
      <c r="BS29" s="22">
        <f>IF(BR29="","",BR29-Setup!$C$22)</f>
        <v/>
      </c>
      <c r="BT29" s="22">
        <f>IF(BR29="","",BR29+Setup!$D$22)</f>
        <v/>
      </c>
      <c r="BU29" s="21" t="n"/>
      <c r="BV29" s="12">
        <f>IF(BR29="","",IF(BU29="",IF(TODAY()&gt;BT29,"Overdue",IF(TODAY()&gt;=BS29,"In window",IF(BS29-TODAY()&lt;=Setup!$B$6,"Opens soon","Upcoming"))),IF(BU29="missed","Missed",IF(OR(BU29&lt;BS29,BU29&gt;BT29),"Done - out of window","Done"))))</f>
        <v/>
      </c>
      <c r="BW29" s="23">
        <f>IF(OR(BR29="",BU29&lt;&gt;""),"",BT29-TODAY())</f>
        <v/>
      </c>
    </row>
    <row r="30">
      <c r="A30" s="16" t="n"/>
      <c r="B30" s="21" t="n"/>
      <c r="C30" s="21" t="n"/>
      <c r="D30" s="22">
        <f>IF(Setup!$B$11="","",IF($C30="",IF(Setup!$B$11&lt;0,IF($B30="","",$B30+Setup!$B$11-Setup!$B$7),""),$C30+Setup!$B$11-IF(AND(Setup!$B$4,Setup!$B$11&gt;0),1,0)))</f>
        <v/>
      </c>
      <c r="E30" s="22">
        <f>IF(D30="","",D30-Setup!$C$11)</f>
        <v/>
      </c>
      <c r="F30" s="22">
        <f>IF(D30="","",D30+Setup!$D$11)</f>
        <v/>
      </c>
      <c r="G30" s="21" t="n"/>
      <c r="H30" s="12">
        <f>IF(D30="","",IF(G30="",IF(TODAY()&gt;F30,"Overdue",IF(TODAY()&gt;=E30,"In window",IF(E30-TODAY()&lt;=Setup!$B$6,"Opens soon","Upcoming"))),IF(G30="missed","Missed",IF(OR(G30&lt;E30,G30&gt;F30),"Done - out of window","Done"))))</f>
        <v/>
      </c>
      <c r="I30" s="23">
        <f>IF(OR(D30="",G30&lt;&gt;""),"",F30-TODAY())</f>
        <v/>
      </c>
      <c r="J30" s="22">
        <f>IF(Setup!$B$12="","",IF(AND(Setup!$B$5,Setup!$B$11&lt;&gt;"",Setup!$B$11&gt;=0,Setup!$B$12&gt;Setup!$B$11),IF(OR(G30="",G30="missed"),IF(D30="","",D30+(Setup!$B$12-Setup!$B$11)),G30+(Setup!$B$12-Setup!$B$11)),IF($C30="",IF(Setup!$B$12&lt;0,IF($B30="","",$B30+Setup!$B$12-Setup!$B$7),""),$C30+Setup!$B$12-IF(AND(Setup!$B$4,Setup!$B$12&gt;0),1,0))))</f>
        <v/>
      </c>
      <c r="K30" s="22">
        <f>IF(J30="","",J30-Setup!$C$12)</f>
        <v/>
      </c>
      <c r="L30" s="22">
        <f>IF(J30="","",J30+Setup!$D$12)</f>
        <v/>
      </c>
      <c r="M30" s="21" t="n"/>
      <c r="N30" s="12">
        <f>IF(J30="","",IF(M30="",IF(TODAY()&gt;L30,"Overdue",IF(TODAY()&gt;=K30,"In window",IF(K30-TODAY()&lt;=Setup!$B$6,"Opens soon","Upcoming"))),IF(M30="missed","Missed",IF(OR(M30&lt;K30,M30&gt;L30),"Done - out of window","Done"))))</f>
        <v/>
      </c>
      <c r="O30" s="23">
        <f>IF(OR(J30="",M30&lt;&gt;""),"",L30-TODAY())</f>
        <v/>
      </c>
      <c r="P30" s="22">
        <f>IF(Setup!$B$13="","",IF(AND(Setup!$B$5,Setup!$B$12&lt;&gt;"",Setup!$B$12&gt;=0,Setup!$B$13&gt;Setup!$B$12),IF(OR(M30="",M30="missed"),IF(J30="","",J30+(Setup!$B$13-Setup!$B$12)),M30+(Setup!$B$13-Setup!$B$12)),IF($C30="",IF(Setup!$B$13&lt;0,IF($B30="","",$B30+Setup!$B$13-Setup!$B$7),""),$C30+Setup!$B$13-IF(AND(Setup!$B$4,Setup!$B$13&gt;0),1,0))))</f>
        <v/>
      </c>
      <c r="Q30" s="22">
        <f>IF(P30="","",P30-Setup!$C$13)</f>
        <v/>
      </c>
      <c r="R30" s="22">
        <f>IF(P30="","",P30+Setup!$D$13)</f>
        <v/>
      </c>
      <c r="S30" s="21" t="n"/>
      <c r="T30" s="12">
        <f>IF(P30="","",IF(S30="",IF(TODAY()&gt;R30,"Overdue",IF(TODAY()&gt;=Q30,"In window",IF(Q30-TODAY()&lt;=Setup!$B$6,"Opens soon","Upcoming"))),IF(S30="missed","Missed",IF(OR(S30&lt;Q30,S30&gt;R30),"Done - out of window","Done"))))</f>
        <v/>
      </c>
      <c r="U30" s="23">
        <f>IF(OR(P30="",S30&lt;&gt;""),"",R30-TODAY())</f>
        <v/>
      </c>
      <c r="V30" s="22">
        <f>IF(Setup!$B$14="","",IF(AND(Setup!$B$5,Setup!$B$13&lt;&gt;"",Setup!$B$13&gt;=0,Setup!$B$14&gt;Setup!$B$13),IF(OR(S30="",S30="missed"),IF(P30="","",P30+(Setup!$B$14-Setup!$B$13)),S30+(Setup!$B$14-Setup!$B$13)),IF($C30="",IF(Setup!$B$14&lt;0,IF($B30="","",$B30+Setup!$B$14-Setup!$B$7),""),$C30+Setup!$B$14-IF(AND(Setup!$B$4,Setup!$B$14&gt;0),1,0))))</f>
        <v/>
      </c>
      <c r="W30" s="22">
        <f>IF(V30="","",V30-Setup!$C$14)</f>
        <v/>
      </c>
      <c r="X30" s="22">
        <f>IF(V30="","",V30+Setup!$D$14)</f>
        <v/>
      </c>
      <c r="Y30" s="21" t="n"/>
      <c r="Z30" s="12">
        <f>IF(V30="","",IF(Y30="",IF(TODAY()&gt;X30,"Overdue",IF(TODAY()&gt;=W30,"In window",IF(W30-TODAY()&lt;=Setup!$B$6,"Opens soon","Upcoming"))),IF(Y30="missed","Missed",IF(OR(Y30&lt;W30,Y30&gt;X30),"Done - out of window","Done"))))</f>
        <v/>
      </c>
      <c r="AA30" s="23">
        <f>IF(OR(V30="",Y30&lt;&gt;""),"",X30-TODAY())</f>
        <v/>
      </c>
      <c r="AB30" s="22">
        <f>IF(Setup!$B$15="","",IF(AND(Setup!$B$5,Setup!$B$14&lt;&gt;"",Setup!$B$14&gt;=0,Setup!$B$15&gt;Setup!$B$14),IF(OR(Y30="",Y30="missed"),IF(V30="","",V30+(Setup!$B$15-Setup!$B$14)),Y30+(Setup!$B$15-Setup!$B$14)),IF($C30="",IF(Setup!$B$15&lt;0,IF($B30="","",$B30+Setup!$B$15-Setup!$B$7),""),$C30+Setup!$B$15-IF(AND(Setup!$B$4,Setup!$B$15&gt;0),1,0))))</f>
        <v/>
      </c>
      <c r="AC30" s="22">
        <f>IF(AB30="","",AB30-Setup!$C$15)</f>
        <v/>
      </c>
      <c r="AD30" s="22">
        <f>IF(AB30="","",AB30+Setup!$D$15)</f>
        <v/>
      </c>
      <c r="AE30" s="21" t="n"/>
      <c r="AF30" s="12">
        <f>IF(AB30="","",IF(AE30="",IF(TODAY()&gt;AD30,"Overdue",IF(TODAY()&gt;=AC30,"In window",IF(AC30-TODAY()&lt;=Setup!$B$6,"Opens soon","Upcoming"))),IF(AE30="missed","Missed",IF(OR(AE30&lt;AC30,AE30&gt;AD30),"Done - out of window","Done"))))</f>
        <v/>
      </c>
      <c r="AG30" s="23">
        <f>IF(OR(AB30="",AE30&lt;&gt;""),"",AD30-TODAY())</f>
        <v/>
      </c>
      <c r="AH30" s="22">
        <f>IF(Setup!$B$16="","",IF(AND(Setup!$B$5,Setup!$B$15&lt;&gt;"",Setup!$B$15&gt;=0,Setup!$B$16&gt;Setup!$B$15),IF(OR(AE30="",AE30="missed"),IF(AB30="","",AB30+(Setup!$B$16-Setup!$B$15)),AE30+(Setup!$B$16-Setup!$B$15)),IF($C30="",IF(Setup!$B$16&lt;0,IF($B30="","",$B30+Setup!$B$16-Setup!$B$7),""),$C30+Setup!$B$16-IF(AND(Setup!$B$4,Setup!$B$16&gt;0),1,0))))</f>
        <v/>
      </c>
      <c r="AI30" s="22">
        <f>IF(AH30="","",AH30-Setup!$C$16)</f>
        <v/>
      </c>
      <c r="AJ30" s="22">
        <f>IF(AH30="","",AH30+Setup!$D$16)</f>
        <v/>
      </c>
      <c r="AK30" s="21" t="n"/>
      <c r="AL30" s="12">
        <f>IF(AH30="","",IF(AK30="",IF(TODAY()&gt;AJ30,"Overdue",IF(TODAY()&gt;=AI30,"In window",IF(AI30-TODAY()&lt;=Setup!$B$6,"Opens soon","Upcoming"))),IF(AK30="missed","Missed",IF(OR(AK30&lt;AI30,AK30&gt;AJ30),"Done - out of window","Done"))))</f>
        <v/>
      </c>
      <c r="AM30" s="23">
        <f>IF(OR(AH30="",AK30&lt;&gt;""),"",AJ30-TODAY())</f>
        <v/>
      </c>
      <c r="AN30" s="22">
        <f>IF(Setup!$B$17="","",IF(AND(Setup!$B$5,Setup!$B$16&lt;&gt;"",Setup!$B$16&gt;=0,Setup!$B$17&gt;Setup!$B$16),IF(OR(AK30="",AK30="missed"),IF(AH30="","",AH30+(Setup!$B$17-Setup!$B$16)),AK30+(Setup!$B$17-Setup!$B$16)),IF($C30="",IF(Setup!$B$17&lt;0,IF($B30="","",$B30+Setup!$B$17-Setup!$B$7),""),$C30+Setup!$B$17-IF(AND(Setup!$B$4,Setup!$B$17&gt;0),1,0))))</f>
        <v/>
      </c>
      <c r="AO30" s="22">
        <f>IF(AN30="","",AN30-Setup!$C$17)</f>
        <v/>
      </c>
      <c r="AP30" s="22">
        <f>IF(AN30="","",AN30+Setup!$D$17)</f>
        <v/>
      </c>
      <c r="AQ30" s="21" t="n"/>
      <c r="AR30" s="12">
        <f>IF(AN30="","",IF(AQ30="",IF(TODAY()&gt;AP30,"Overdue",IF(TODAY()&gt;=AO30,"In window",IF(AO30-TODAY()&lt;=Setup!$B$6,"Opens soon","Upcoming"))),IF(AQ30="missed","Missed",IF(OR(AQ30&lt;AO30,AQ30&gt;AP30),"Done - out of window","Done"))))</f>
        <v/>
      </c>
      <c r="AS30" s="23">
        <f>IF(OR(AN30="",AQ30&lt;&gt;""),"",AP30-TODAY())</f>
        <v/>
      </c>
      <c r="AT30" s="22">
        <f>IF(Setup!$B$18="","",IF(AND(Setup!$B$5,Setup!$B$17&lt;&gt;"",Setup!$B$17&gt;=0,Setup!$B$18&gt;Setup!$B$17),IF(OR(AQ30="",AQ30="missed"),IF(AN30="","",AN30+(Setup!$B$18-Setup!$B$17)),AQ30+(Setup!$B$18-Setup!$B$17)),IF($C30="",IF(Setup!$B$18&lt;0,IF($B30="","",$B30+Setup!$B$18-Setup!$B$7),""),$C30+Setup!$B$18-IF(AND(Setup!$B$4,Setup!$B$18&gt;0),1,0))))</f>
        <v/>
      </c>
      <c r="AU30" s="22">
        <f>IF(AT30="","",AT30-Setup!$C$18)</f>
        <v/>
      </c>
      <c r="AV30" s="22">
        <f>IF(AT30="","",AT30+Setup!$D$18)</f>
        <v/>
      </c>
      <c r="AW30" s="21" t="n"/>
      <c r="AX30" s="12">
        <f>IF(AT30="","",IF(AW30="",IF(TODAY()&gt;AV30,"Overdue",IF(TODAY()&gt;=AU30,"In window",IF(AU30-TODAY()&lt;=Setup!$B$6,"Opens soon","Upcoming"))),IF(AW30="missed","Missed",IF(OR(AW30&lt;AU30,AW30&gt;AV30),"Done - out of window","Done"))))</f>
        <v/>
      </c>
      <c r="AY30" s="23">
        <f>IF(OR(AT30="",AW30&lt;&gt;""),"",AV30-TODAY())</f>
        <v/>
      </c>
      <c r="AZ30" s="22">
        <f>IF(Setup!$B$19="","",IF(AND(Setup!$B$5,Setup!$B$18&lt;&gt;"",Setup!$B$18&gt;=0,Setup!$B$19&gt;Setup!$B$18),IF(OR(AW30="",AW30="missed"),IF(AT30="","",AT30+(Setup!$B$19-Setup!$B$18)),AW30+(Setup!$B$19-Setup!$B$18)),IF($C30="",IF(Setup!$B$19&lt;0,IF($B30="","",$B30+Setup!$B$19-Setup!$B$7),""),$C30+Setup!$B$19-IF(AND(Setup!$B$4,Setup!$B$19&gt;0),1,0))))</f>
        <v/>
      </c>
      <c r="BA30" s="22">
        <f>IF(AZ30="","",AZ30-Setup!$C$19)</f>
        <v/>
      </c>
      <c r="BB30" s="22">
        <f>IF(AZ30="","",AZ30+Setup!$D$19)</f>
        <v/>
      </c>
      <c r="BC30" s="21" t="n"/>
      <c r="BD30" s="12">
        <f>IF(AZ30="","",IF(BC30="",IF(TODAY()&gt;BB30,"Overdue",IF(TODAY()&gt;=BA30,"In window",IF(BA30-TODAY()&lt;=Setup!$B$6,"Opens soon","Upcoming"))),IF(BC30="missed","Missed",IF(OR(BC30&lt;BA30,BC30&gt;BB30),"Done - out of window","Done"))))</f>
        <v/>
      </c>
      <c r="BE30" s="23">
        <f>IF(OR(AZ30="",BC30&lt;&gt;""),"",BB30-TODAY())</f>
        <v/>
      </c>
      <c r="BF30" s="22">
        <f>IF(Setup!$B$20="","",IF(AND(Setup!$B$5,Setup!$B$19&lt;&gt;"",Setup!$B$19&gt;=0,Setup!$B$20&gt;Setup!$B$19),IF(OR(BC30="",BC30="missed"),IF(AZ30="","",AZ30+(Setup!$B$20-Setup!$B$19)),BC30+(Setup!$B$20-Setup!$B$19)),IF($C30="",IF(Setup!$B$20&lt;0,IF($B30="","",$B30+Setup!$B$20-Setup!$B$7),""),$C30+Setup!$B$20-IF(AND(Setup!$B$4,Setup!$B$20&gt;0),1,0))))</f>
        <v/>
      </c>
      <c r="BG30" s="22">
        <f>IF(BF30="","",BF30-Setup!$C$20)</f>
        <v/>
      </c>
      <c r="BH30" s="22">
        <f>IF(BF30="","",BF30+Setup!$D$20)</f>
        <v/>
      </c>
      <c r="BI30" s="21" t="n"/>
      <c r="BJ30" s="12">
        <f>IF(BF30="","",IF(BI30="",IF(TODAY()&gt;BH30,"Overdue",IF(TODAY()&gt;=BG30,"In window",IF(BG30-TODAY()&lt;=Setup!$B$6,"Opens soon","Upcoming"))),IF(BI30="missed","Missed",IF(OR(BI30&lt;BG30,BI30&gt;BH30),"Done - out of window","Done"))))</f>
        <v/>
      </c>
      <c r="BK30" s="23">
        <f>IF(OR(BF30="",BI30&lt;&gt;""),"",BH30-TODAY())</f>
        <v/>
      </c>
      <c r="BL30" s="22">
        <f>IF(Setup!$B$21="","",IF(AND(Setup!$B$5,Setup!$B$20&lt;&gt;"",Setup!$B$20&gt;=0,Setup!$B$21&gt;Setup!$B$20),IF(OR(BI30="",BI30="missed"),IF(BF30="","",BF30+(Setup!$B$21-Setup!$B$20)),BI30+(Setup!$B$21-Setup!$B$20)),IF($C30="",IF(Setup!$B$21&lt;0,IF($B30="","",$B30+Setup!$B$21-Setup!$B$7),""),$C30+Setup!$B$21-IF(AND(Setup!$B$4,Setup!$B$21&gt;0),1,0))))</f>
        <v/>
      </c>
      <c r="BM30" s="22">
        <f>IF(BL30="","",BL30-Setup!$C$21)</f>
        <v/>
      </c>
      <c r="BN30" s="22">
        <f>IF(BL30="","",BL30+Setup!$D$21)</f>
        <v/>
      </c>
      <c r="BO30" s="21" t="n"/>
      <c r="BP30" s="12">
        <f>IF(BL30="","",IF(BO30="",IF(TODAY()&gt;BN30,"Overdue",IF(TODAY()&gt;=BM30,"In window",IF(BM30-TODAY()&lt;=Setup!$B$6,"Opens soon","Upcoming"))),IF(BO30="missed","Missed",IF(OR(BO30&lt;BM30,BO30&gt;BN30),"Done - out of window","Done"))))</f>
        <v/>
      </c>
      <c r="BQ30" s="23">
        <f>IF(OR(BL30="",BO30&lt;&gt;""),"",BN30-TODAY())</f>
        <v/>
      </c>
      <c r="BR30" s="22">
        <f>IF(Setup!$B$22="","",IF(AND(Setup!$B$5,Setup!$B$21&lt;&gt;"",Setup!$B$21&gt;=0,Setup!$B$22&gt;Setup!$B$21),IF(OR(BO30="",BO30="missed"),IF(BL30="","",BL30+(Setup!$B$22-Setup!$B$21)),BO30+(Setup!$B$22-Setup!$B$21)),IF($C30="",IF(Setup!$B$22&lt;0,IF($B30="","",$B30+Setup!$B$22-Setup!$B$7),""),$C30+Setup!$B$22-IF(AND(Setup!$B$4,Setup!$B$22&gt;0),1,0))))</f>
        <v/>
      </c>
      <c r="BS30" s="22">
        <f>IF(BR30="","",BR30-Setup!$C$22)</f>
        <v/>
      </c>
      <c r="BT30" s="22">
        <f>IF(BR30="","",BR30+Setup!$D$22)</f>
        <v/>
      </c>
      <c r="BU30" s="21" t="n"/>
      <c r="BV30" s="12">
        <f>IF(BR30="","",IF(BU30="",IF(TODAY()&gt;BT30,"Overdue",IF(TODAY()&gt;=BS30,"In window",IF(BS30-TODAY()&lt;=Setup!$B$6,"Opens soon","Upcoming"))),IF(BU30="missed","Missed",IF(OR(BU30&lt;BS30,BU30&gt;BT30),"Done - out of window","Done"))))</f>
        <v/>
      </c>
      <c r="BW30" s="23">
        <f>IF(OR(BR30="",BU30&lt;&gt;""),"",BT30-TODAY())</f>
        <v/>
      </c>
    </row>
    <row r="31">
      <c r="A31" s="16" t="n"/>
      <c r="B31" s="21" t="n"/>
      <c r="C31" s="21" t="n"/>
      <c r="D31" s="22">
        <f>IF(Setup!$B$11="","",IF($C31="",IF(Setup!$B$11&lt;0,IF($B31="","",$B31+Setup!$B$11-Setup!$B$7),""),$C31+Setup!$B$11-IF(AND(Setup!$B$4,Setup!$B$11&gt;0),1,0)))</f>
        <v/>
      </c>
      <c r="E31" s="22">
        <f>IF(D31="","",D31-Setup!$C$11)</f>
        <v/>
      </c>
      <c r="F31" s="22">
        <f>IF(D31="","",D31+Setup!$D$11)</f>
        <v/>
      </c>
      <c r="G31" s="21" t="n"/>
      <c r="H31" s="12">
        <f>IF(D31="","",IF(G31="",IF(TODAY()&gt;F31,"Overdue",IF(TODAY()&gt;=E31,"In window",IF(E31-TODAY()&lt;=Setup!$B$6,"Opens soon","Upcoming"))),IF(G31="missed","Missed",IF(OR(G31&lt;E31,G31&gt;F31),"Done - out of window","Done"))))</f>
        <v/>
      </c>
      <c r="I31" s="23">
        <f>IF(OR(D31="",G31&lt;&gt;""),"",F31-TODAY())</f>
        <v/>
      </c>
      <c r="J31" s="22">
        <f>IF(Setup!$B$12="","",IF(AND(Setup!$B$5,Setup!$B$11&lt;&gt;"",Setup!$B$11&gt;=0,Setup!$B$12&gt;Setup!$B$11),IF(OR(G31="",G31="missed"),IF(D31="","",D31+(Setup!$B$12-Setup!$B$11)),G31+(Setup!$B$12-Setup!$B$11)),IF($C31="",IF(Setup!$B$12&lt;0,IF($B31="","",$B31+Setup!$B$12-Setup!$B$7),""),$C31+Setup!$B$12-IF(AND(Setup!$B$4,Setup!$B$12&gt;0),1,0))))</f>
        <v/>
      </c>
      <c r="K31" s="22">
        <f>IF(J31="","",J31-Setup!$C$12)</f>
        <v/>
      </c>
      <c r="L31" s="22">
        <f>IF(J31="","",J31+Setup!$D$12)</f>
        <v/>
      </c>
      <c r="M31" s="21" t="n"/>
      <c r="N31" s="12">
        <f>IF(J31="","",IF(M31="",IF(TODAY()&gt;L31,"Overdue",IF(TODAY()&gt;=K31,"In window",IF(K31-TODAY()&lt;=Setup!$B$6,"Opens soon","Upcoming"))),IF(M31="missed","Missed",IF(OR(M31&lt;K31,M31&gt;L31),"Done - out of window","Done"))))</f>
        <v/>
      </c>
      <c r="O31" s="23">
        <f>IF(OR(J31="",M31&lt;&gt;""),"",L31-TODAY())</f>
        <v/>
      </c>
      <c r="P31" s="22">
        <f>IF(Setup!$B$13="","",IF(AND(Setup!$B$5,Setup!$B$12&lt;&gt;"",Setup!$B$12&gt;=0,Setup!$B$13&gt;Setup!$B$12),IF(OR(M31="",M31="missed"),IF(J31="","",J31+(Setup!$B$13-Setup!$B$12)),M31+(Setup!$B$13-Setup!$B$12)),IF($C31="",IF(Setup!$B$13&lt;0,IF($B31="","",$B31+Setup!$B$13-Setup!$B$7),""),$C31+Setup!$B$13-IF(AND(Setup!$B$4,Setup!$B$13&gt;0),1,0))))</f>
        <v/>
      </c>
      <c r="Q31" s="22">
        <f>IF(P31="","",P31-Setup!$C$13)</f>
        <v/>
      </c>
      <c r="R31" s="22">
        <f>IF(P31="","",P31+Setup!$D$13)</f>
        <v/>
      </c>
      <c r="S31" s="21" t="n"/>
      <c r="T31" s="12">
        <f>IF(P31="","",IF(S31="",IF(TODAY()&gt;R31,"Overdue",IF(TODAY()&gt;=Q31,"In window",IF(Q31-TODAY()&lt;=Setup!$B$6,"Opens soon","Upcoming"))),IF(S31="missed","Missed",IF(OR(S31&lt;Q31,S31&gt;R31),"Done - out of window","Done"))))</f>
        <v/>
      </c>
      <c r="U31" s="23">
        <f>IF(OR(P31="",S31&lt;&gt;""),"",R31-TODAY())</f>
        <v/>
      </c>
      <c r="V31" s="22">
        <f>IF(Setup!$B$14="","",IF(AND(Setup!$B$5,Setup!$B$13&lt;&gt;"",Setup!$B$13&gt;=0,Setup!$B$14&gt;Setup!$B$13),IF(OR(S31="",S31="missed"),IF(P31="","",P31+(Setup!$B$14-Setup!$B$13)),S31+(Setup!$B$14-Setup!$B$13)),IF($C31="",IF(Setup!$B$14&lt;0,IF($B31="","",$B31+Setup!$B$14-Setup!$B$7),""),$C31+Setup!$B$14-IF(AND(Setup!$B$4,Setup!$B$14&gt;0),1,0))))</f>
        <v/>
      </c>
      <c r="W31" s="22">
        <f>IF(V31="","",V31-Setup!$C$14)</f>
        <v/>
      </c>
      <c r="X31" s="22">
        <f>IF(V31="","",V31+Setup!$D$14)</f>
        <v/>
      </c>
      <c r="Y31" s="21" t="n"/>
      <c r="Z31" s="12">
        <f>IF(V31="","",IF(Y31="",IF(TODAY()&gt;X31,"Overdue",IF(TODAY()&gt;=W31,"In window",IF(W31-TODAY()&lt;=Setup!$B$6,"Opens soon","Upcoming"))),IF(Y31="missed","Missed",IF(OR(Y31&lt;W31,Y31&gt;X31),"Done - out of window","Done"))))</f>
        <v/>
      </c>
      <c r="AA31" s="23">
        <f>IF(OR(V31="",Y31&lt;&gt;""),"",X31-TODAY())</f>
        <v/>
      </c>
      <c r="AB31" s="22">
        <f>IF(Setup!$B$15="","",IF(AND(Setup!$B$5,Setup!$B$14&lt;&gt;"",Setup!$B$14&gt;=0,Setup!$B$15&gt;Setup!$B$14),IF(OR(Y31="",Y31="missed"),IF(V31="","",V31+(Setup!$B$15-Setup!$B$14)),Y31+(Setup!$B$15-Setup!$B$14)),IF($C31="",IF(Setup!$B$15&lt;0,IF($B31="","",$B31+Setup!$B$15-Setup!$B$7),""),$C31+Setup!$B$15-IF(AND(Setup!$B$4,Setup!$B$15&gt;0),1,0))))</f>
        <v/>
      </c>
      <c r="AC31" s="22">
        <f>IF(AB31="","",AB31-Setup!$C$15)</f>
        <v/>
      </c>
      <c r="AD31" s="22">
        <f>IF(AB31="","",AB31+Setup!$D$15)</f>
        <v/>
      </c>
      <c r="AE31" s="21" t="n"/>
      <c r="AF31" s="12">
        <f>IF(AB31="","",IF(AE31="",IF(TODAY()&gt;AD31,"Overdue",IF(TODAY()&gt;=AC31,"In window",IF(AC31-TODAY()&lt;=Setup!$B$6,"Opens soon","Upcoming"))),IF(AE31="missed","Missed",IF(OR(AE31&lt;AC31,AE31&gt;AD31),"Done - out of window","Done"))))</f>
        <v/>
      </c>
      <c r="AG31" s="23">
        <f>IF(OR(AB31="",AE31&lt;&gt;""),"",AD31-TODAY())</f>
        <v/>
      </c>
      <c r="AH31" s="22">
        <f>IF(Setup!$B$16="","",IF(AND(Setup!$B$5,Setup!$B$15&lt;&gt;"",Setup!$B$15&gt;=0,Setup!$B$16&gt;Setup!$B$15),IF(OR(AE31="",AE31="missed"),IF(AB31="","",AB31+(Setup!$B$16-Setup!$B$15)),AE31+(Setup!$B$16-Setup!$B$15)),IF($C31="",IF(Setup!$B$16&lt;0,IF($B31="","",$B31+Setup!$B$16-Setup!$B$7),""),$C31+Setup!$B$16-IF(AND(Setup!$B$4,Setup!$B$16&gt;0),1,0))))</f>
        <v/>
      </c>
      <c r="AI31" s="22">
        <f>IF(AH31="","",AH31-Setup!$C$16)</f>
        <v/>
      </c>
      <c r="AJ31" s="22">
        <f>IF(AH31="","",AH31+Setup!$D$16)</f>
        <v/>
      </c>
      <c r="AK31" s="21" t="n"/>
      <c r="AL31" s="12">
        <f>IF(AH31="","",IF(AK31="",IF(TODAY()&gt;AJ31,"Overdue",IF(TODAY()&gt;=AI31,"In window",IF(AI31-TODAY()&lt;=Setup!$B$6,"Opens soon","Upcoming"))),IF(AK31="missed","Missed",IF(OR(AK31&lt;AI31,AK31&gt;AJ31),"Done - out of window","Done"))))</f>
        <v/>
      </c>
      <c r="AM31" s="23">
        <f>IF(OR(AH31="",AK31&lt;&gt;""),"",AJ31-TODAY())</f>
        <v/>
      </c>
      <c r="AN31" s="22">
        <f>IF(Setup!$B$17="","",IF(AND(Setup!$B$5,Setup!$B$16&lt;&gt;"",Setup!$B$16&gt;=0,Setup!$B$17&gt;Setup!$B$16),IF(OR(AK31="",AK31="missed"),IF(AH31="","",AH31+(Setup!$B$17-Setup!$B$16)),AK31+(Setup!$B$17-Setup!$B$16)),IF($C31="",IF(Setup!$B$17&lt;0,IF($B31="","",$B31+Setup!$B$17-Setup!$B$7),""),$C31+Setup!$B$17-IF(AND(Setup!$B$4,Setup!$B$17&gt;0),1,0))))</f>
        <v/>
      </c>
      <c r="AO31" s="22">
        <f>IF(AN31="","",AN31-Setup!$C$17)</f>
        <v/>
      </c>
      <c r="AP31" s="22">
        <f>IF(AN31="","",AN31+Setup!$D$17)</f>
        <v/>
      </c>
      <c r="AQ31" s="21" t="n"/>
      <c r="AR31" s="12">
        <f>IF(AN31="","",IF(AQ31="",IF(TODAY()&gt;AP31,"Overdue",IF(TODAY()&gt;=AO31,"In window",IF(AO31-TODAY()&lt;=Setup!$B$6,"Opens soon","Upcoming"))),IF(AQ31="missed","Missed",IF(OR(AQ31&lt;AO31,AQ31&gt;AP31),"Done - out of window","Done"))))</f>
        <v/>
      </c>
      <c r="AS31" s="23">
        <f>IF(OR(AN31="",AQ31&lt;&gt;""),"",AP31-TODAY())</f>
        <v/>
      </c>
      <c r="AT31" s="22">
        <f>IF(Setup!$B$18="","",IF(AND(Setup!$B$5,Setup!$B$17&lt;&gt;"",Setup!$B$17&gt;=0,Setup!$B$18&gt;Setup!$B$17),IF(OR(AQ31="",AQ31="missed"),IF(AN31="","",AN31+(Setup!$B$18-Setup!$B$17)),AQ31+(Setup!$B$18-Setup!$B$17)),IF($C31="",IF(Setup!$B$18&lt;0,IF($B31="","",$B31+Setup!$B$18-Setup!$B$7),""),$C31+Setup!$B$18-IF(AND(Setup!$B$4,Setup!$B$18&gt;0),1,0))))</f>
        <v/>
      </c>
      <c r="AU31" s="22">
        <f>IF(AT31="","",AT31-Setup!$C$18)</f>
        <v/>
      </c>
      <c r="AV31" s="22">
        <f>IF(AT31="","",AT31+Setup!$D$18)</f>
        <v/>
      </c>
      <c r="AW31" s="21" t="n"/>
      <c r="AX31" s="12">
        <f>IF(AT31="","",IF(AW31="",IF(TODAY()&gt;AV31,"Overdue",IF(TODAY()&gt;=AU31,"In window",IF(AU31-TODAY()&lt;=Setup!$B$6,"Opens soon","Upcoming"))),IF(AW31="missed","Missed",IF(OR(AW31&lt;AU31,AW31&gt;AV31),"Done - out of window","Done"))))</f>
        <v/>
      </c>
      <c r="AY31" s="23">
        <f>IF(OR(AT31="",AW31&lt;&gt;""),"",AV31-TODAY())</f>
        <v/>
      </c>
      <c r="AZ31" s="22">
        <f>IF(Setup!$B$19="","",IF(AND(Setup!$B$5,Setup!$B$18&lt;&gt;"",Setup!$B$18&gt;=0,Setup!$B$19&gt;Setup!$B$18),IF(OR(AW31="",AW31="missed"),IF(AT31="","",AT31+(Setup!$B$19-Setup!$B$18)),AW31+(Setup!$B$19-Setup!$B$18)),IF($C31="",IF(Setup!$B$19&lt;0,IF($B31="","",$B31+Setup!$B$19-Setup!$B$7),""),$C31+Setup!$B$19-IF(AND(Setup!$B$4,Setup!$B$19&gt;0),1,0))))</f>
        <v/>
      </c>
      <c r="BA31" s="22">
        <f>IF(AZ31="","",AZ31-Setup!$C$19)</f>
        <v/>
      </c>
      <c r="BB31" s="22">
        <f>IF(AZ31="","",AZ31+Setup!$D$19)</f>
        <v/>
      </c>
      <c r="BC31" s="21" t="n"/>
      <c r="BD31" s="12">
        <f>IF(AZ31="","",IF(BC31="",IF(TODAY()&gt;BB31,"Overdue",IF(TODAY()&gt;=BA31,"In window",IF(BA31-TODAY()&lt;=Setup!$B$6,"Opens soon","Upcoming"))),IF(BC31="missed","Missed",IF(OR(BC31&lt;BA31,BC31&gt;BB31),"Done - out of window","Done"))))</f>
        <v/>
      </c>
      <c r="BE31" s="23">
        <f>IF(OR(AZ31="",BC31&lt;&gt;""),"",BB31-TODAY())</f>
        <v/>
      </c>
      <c r="BF31" s="22">
        <f>IF(Setup!$B$20="","",IF(AND(Setup!$B$5,Setup!$B$19&lt;&gt;"",Setup!$B$19&gt;=0,Setup!$B$20&gt;Setup!$B$19),IF(OR(BC31="",BC31="missed"),IF(AZ31="","",AZ31+(Setup!$B$20-Setup!$B$19)),BC31+(Setup!$B$20-Setup!$B$19)),IF($C31="",IF(Setup!$B$20&lt;0,IF($B31="","",$B31+Setup!$B$20-Setup!$B$7),""),$C31+Setup!$B$20-IF(AND(Setup!$B$4,Setup!$B$20&gt;0),1,0))))</f>
        <v/>
      </c>
      <c r="BG31" s="22">
        <f>IF(BF31="","",BF31-Setup!$C$20)</f>
        <v/>
      </c>
      <c r="BH31" s="22">
        <f>IF(BF31="","",BF31+Setup!$D$20)</f>
        <v/>
      </c>
      <c r="BI31" s="21" t="n"/>
      <c r="BJ31" s="12">
        <f>IF(BF31="","",IF(BI31="",IF(TODAY()&gt;BH31,"Overdue",IF(TODAY()&gt;=BG31,"In window",IF(BG31-TODAY()&lt;=Setup!$B$6,"Opens soon","Upcoming"))),IF(BI31="missed","Missed",IF(OR(BI31&lt;BG31,BI31&gt;BH31),"Done - out of window","Done"))))</f>
        <v/>
      </c>
      <c r="BK31" s="23">
        <f>IF(OR(BF31="",BI31&lt;&gt;""),"",BH31-TODAY())</f>
        <v/>
      </c>
      <c r="BL31" s="22">
        <f>IF(Setup!$B$21="","",IF(AND(Setup!$B$5,Setup!$B$20&lt;&gt;"",Setup!$B$20&gt;=0,Setup!$B$21&gt;Setup!$B$20),IF(OR(BI31="",BI31="missed"),IF(BF31="","",BF31+(Setup!$B$21-Setup!$B$20)),BI31+(Setup!$B$21-Setup!$B$20)),IF($C31="",IF(Setup!$B$21&lt;0,IF($B31="","",$B31+Setup!$B$21-Setup!$B$7),""),$C31+Setup!$B$21-IF(AND(Setup!$B$4,Setup!$B$21&gt;0),1,0))))</f>
        <v/>
      </c>
      <c r="BM31" s="22">
        <f>IF(BL31="","",BL31-Setup!$C$21)</f>
        <v/>
      </c>
      <c r="BN31" s="22">
        <f>IF(BL31="","",BL31+Setup!$D$21)</f>
        <v/>
      </c>
      <c r="BO31" s="21" t="n"/>
      <c r="BP31" s="12">
        <f>IF(BL31="","",IF(BO31="",IF(TODAY()&gt;BN31,"Overdue",IF(TODAY()&gt;=BM31,"In window",IF(BM31-TODAY()&lt;=Setup!$B$6,"Opens soon","Upcoming"))),IF(BO31="missed","Missed",IF(OR(BO31&lt;BM31,BO31&gt;BN31),"Done - out of window","Done"))))</f>
        <v/>
      </c>
      <c r="BQ31" s="23">
        <f>IF(OR(BL31="",BO31&lt;&gt;""),"",BN31-TODAY())</f>
        <v/>
      </c>
      <c r="BR31" s="22">
        <f>IF(Setup!$B$22="","",IF(AND(Setup!$B$5,Setup!$B$21&lt;&gt;"",Setup!$B$21&gt;=0,Setup!$B$22&gt;Setup!$B$21),IF(OR(BO31="",BO31="missed"),IF(BL31="","",BL31+(Setup!$B$22-Setup!$B$21)),BO31+(Setup!$B$22-Setup!$B$21)),IF($C31="",IF(Setup!$B$22&lt;0,IF($B31="","",$B31+Setup!$B$22-Setup!$B$7),""),$C31+Setup!$B$22-IF(AND(Setup!$B$4,Setup!$B$22&gt;0),1,0))))</f>
        <v/>
      </c>
      <c r="BS31" s="22">
        <f>IF(BR31="","",BR31-Setup!$C$22)</f>
        <v/>
      </c>
      <c r="BT31" s="22">
        <f>IF(BR31="","",BR31+Setup!$D$22)</f>
        <v/>
      </c>
      <c r="BU31" s="21" t="n"/>
      <c r="BV31" s="12">
        <f>IF(BR31="","",IF(BU31="",IF(TODAY()&gt;BT31,"Overdue",IF(TODAY()&gt;=BS31,"In window",IF(BS31-TODAY()&lt;=Setup!$B$6,"Opens soon","Upcoming"))),IF(BU31="missed","Missed",IF(OR(BU31&lt;BS31,BU31&gt;BT31),"Done - out of window","Done"))))</f>
        <v/>
      </c>
      <c r="BW31" s="23">
        <f>IF(OR(BR31="",BU31&lt;&gt;""),"",BT31-TODAY())</f>
        <v/>
      </c>
    </row>
    <row r="32">
      <c r="A32" s="16" t="n"/>
      <c r="B32" s="21" t="n"/>
      <c r="C32" s="21" t="n"/>
      <c r="D32" s="22">
        <f>IF(Setup!$B$11="","",IF($C32="",IF(Setup!$B$11&lt;0,IF($B32="","",$B32+Setup!$B$11-Setup!$B$7),""),$C32+Setup!$B$11-IF(AND(Setup!$B$4,Setup!$B$11&gt;0),1,0)))</f>
        <v/>
      </c>
      <c r="E32" s="22">
        <f>IF(D32="","",D32-Setup!$C$11)</f>
        <v/>
      </c>
      <c r="F32" s="22">
        <f>IF(D32="","",D32+Setup!$D$11)</f>
        <v/>
      </c>
      <c r="G32" s="21" t="n"/>
      <c r="H32" s="12">
        <f>IF(D32="","",IF(G32="",IF(TODAY()&gt;F32,"Overdue",IF(TODAY()&gt;=E32,"In window",IF(E32-TODAY()&lt;=Setup!$B$6,"Opens soon","Upcoming"))),IF(G32="missed","Missed",IF(OR(G32&lt;E32,G32&gt;F32),"Done - out of window","Done"))))</f>
        <v/>
      </c>
      <c r="I32" s="23">
        <f>IF(OR(D32="",G32&lt;&gt;""),"",F32-TODAY())</f>
        <v/>
      </c>
      <c r="J32" s="22">
        <f>IF(Setup!$B$12="","",IF(AND(Setup!$B$5,Setup!$B$11&lt;&gt;"",Setup!$B$11&gt;=0,Setup!$B$12&gt;Setup!$B$11),IF(OR(G32="",G32="missed"),IF(D32="","",D32+(Setup!$B$12-Setup!$B$11)),G32+(Setup!$B$12-Setup!$B$11)),IF($C32="",IF(Setup!$B$12&lt;0,IF($B32="","",$B32+Setup!$B$12-Setup!$B$7),""),$C32+Setup!$B$12-IF(AND(Setup!$B$4,Setup!$B$12&gt;0),1,0))))</f>
        <v/>
      </c>
      <c r="K32" s="22">
        <f>IF(J32="","",J32-Setup!$C$12)</f>
        <v/>
      </c>
      <c r="L32" s="22">
        <f>IF(J32="","",J32+Setup!$D$12)</f>
        <v/>
      </c>
      <c r="M32" s="21" t="n"/>
      <c r="N32" s="12">
        <f>IF(J32="","",IF(M32="",IF(TODAY()&gt;L32,"Overdue",IF(TODAY()&gt;=K32,"In window",IF(K32-TODAY()&lt;=Setup!$B$6,"Opens soon","Upcoming"))),IF(M32="missed","Missed",IF(OR(M32&lt;K32,M32&gt;L32),"Done - out of window","Done"))))</f>
        <v/>
      </c>
      <c r="O32" s="23">
        <f>IF(OR(J32="",M32&lt;&gt;""),"",L32-TODAY())</f>
        <v/>
      </c>
      <c r="P32" s="22">
        <f>IF(Setup!$B$13="","",IF(AND(Setup!$B$5,Setup!$B$12&lt;&gt;"",Setup!$B$12&gt;=0,Setup!$B$13&gt;Setup!$B$12),IF(OR(M32="",M32="missed"),IF(J32="","",J32+(Setup!$B$13-Setup!$B$12)),M32+(Setup!$B$13-Setup!$B$12)),IF($C32="",IF(Setup!$B$13&lt;0,IF($B32="","",$B32+Setup!$B$13-Setup!$B$7),""),$C32+Setup!$B$13-IF(AND(Setup!$B$4,Setup!$B$13&gt;0),1,0))))</f>
        <v/>
      </c>
      <c r="Q32" s="22">
        <f>IF(P32="","",P32-Setup!$C$13)</f>
        <v/>
      </c>
      <c r="R32" s="22">
        <f>IF(P32="","",P32+Setup!$D$13)</f>
        <v/>
      </c>
      <c r="S32" s="21" t="n"/>
      <c r="T32" s="12">
        <f>IF(P32="","",IF(S32="",IF(TODAY()&gt;R32,"Overdue",IF(TODAY()&gt;=Q32,"In window",IF(Q32-TODAY()&lt;=Setup!$B$6,"Opens soon","Upcoming"))),IF(S32="missed","Missed",IF(OR(S32&lt;Q32,S32&gt;R32),"Done - out of window","Done"))))</f>
        <v/>
      </c>
      <c r="U32" s="23">
        <f>IF(OR(P32="",S32&lt;&gt;""),"",R32-TODAY())</f>
        <v/>
      </c>
      <c r="V32" s="22">
        <f>IF(Setup!$B$14="","",IF(AND(Setup!$B$5,Setup!$B$13&lt;&gt;"",Setup!$B$13&gt;=0,Setup!$B$14&gt;Setup!$B$13),IF(OR(S32="",S32="missed"),IF(P32="","",P32+(Setup!$B$14-Setup!$B$13)),S32+(Setup!$B$14-Setup!$B$13)),IF($C32="",IF(Setup!$B$14&lt;0,IF($B32="","",$B32+Setup!$B$14-Setup!$B$7),""),$C32+Setup!$B$14-IF(AND(Setup!$B$4,Setup!$B$14&gt;0),1,0))))</f>
        <v/>
      </c>
      <c r="W32" s="22">
        <f>IF(V32="","",V32-Setup!$C$14)</f>
        <v/>
      </c>
      <c r="X32" s="22">
        <f>IF(V32="","",V32+Setup!$D$14)</f>
        <v/>
      </c>
      <c r="Y32" s="21" t="n"/>
      <c r="Z32" s="12">
        <f>IF(V32="","",IF(Y32="",IF(TODAY()&gt;X32,"Overdue",IF(TODAY()&gt;=W32,"In window",IF(W32-TODAY()&lt;=Setup!$B$6,"Opens soon","Upcoming"))),IF(Y32="missed","Missed",IF(OR(Y32&lt;W32,Y32&gt;X32),"Done - out of window","Done"))))</f>
        <v/>
      </c>
      <c r="AA32" s="23">
        <f>IF(OR(V32="",Y32&lt;&gt;""),"",X32-TODAY())</f>
        <v/>
      </c>
      <c r="AB32" s="22">
        <f>IF(Setup!$B$15="","",IF(AND(Setup!$B$5,Setup!$B$14&lt;&gt;"",Setup!$B$14&gt;=0,Setup!$B$15&gt;Setup!$B$14),IF(OR(Y32="",Y32="missed"),IF(V32="","",V32+(Setup!$B$15-Setup!$B$14)),Y32+(Setup!$B$15-Setup!$B$14)),IF($C32="",IF(Setup!$B$15&lt;0,IF($B32="","",$B32+Setup!$B$15-Setup!$B$7),""),$C32+Setup!$B$15-IF(AND(Setup!$B$4,Setup!$B$15&gt;0),1,0))))</f>
        <v/>
      </c>
      <c r="AC32" s="22">
        <f>IF(AB32="","",AB32-Setup!$C$15)</f>
        <v/>
      </c>
      <c r="AD32" s="22">
        <f>IF(AB32="","",AB32+Setup!$D$15)</f>
        <v/>
      </c>
      <c r="AE32" s="21" t="n"/>
      <c r="AF32" s="12">
        <f>IF(AB32="","",IF(AE32="",IF(TODAY()&gt;AD32,"Overdue",IF(TODAY()&gt;=AC32,"In window",IF(AC32-TODAY()&lt;=Setup!$B$6,"Opens soon","Upcoming"))),IF(AE32="missed","Missed",IF(OR(AE32&lt;AC32,AE32&gt;AD32),"Done - out of window","Done"))))</f>
        <v/>
      </c>
      <c r="AG32" s="23">
        <f>IF(OR(AB32="",AE32&lt;&gt;""),"",AD32-TODAY())</f>
        <v/>
      </c>
      <c r="AH32" s="22">
        <f>IF(Setup!$B$16="","",IF(AND(Setup!$B$5,Setup!$B$15&lt;&gt;"",Setup!$B$15&gt;=0,Setup!$B$16&gt;Setup!$B$15),IF(OR(AE32="",AE32="missed"),IF(AB32="","",AB32+(Setup!$B$16-Setup!$B$15)),AE32+(Setup!$B$16-Setup!$B$15)),IF($C32="",IF(Setup!$B$16&lt;0,IF($B32="","",$B32+Setup!$B$16-Setup!$B$7),""),$C32+Setup!$B$16-IF(AND(Setup!$B$4,Setup!$B$16&gt;0),1,0))))</f>
        <v/>
      </c>
      <c r="AI32" s="22">
        <f>IF(AH32="","",AH32-Setup!$C$16)</f>
        <v/>
      </c>
      <c r="AJ32" s="22">
        <f>IF(AH32="","",AH32+Setup!$D$16)</f>
        <v/>
      </c>
      <c r="AK32" s="21" t="n"/>
      <c r="AL32" s="12">
        <f>IF(AH32="","",IF(AK32="",IF(TODAY()&gt;AJ32,"Overdue",IF(TODAY()&gt;=AI32,"In window",IF(AI32-TODAY()&lt;=Setup!$B$6,"Opens soon","Upcoming"))),IF(AK32="missed","Missed",IF(OR(AK32&lt;AI32,AK32&gt;AJ32),"Done - out of window","Done"))))</f>
        <v/>
      </c>
      <c r="AM32" s="23">
        <f>IF(OR(AH32="",AK32&lt;&gt;""),"",AJ32-TODAY())</f>
        <v/>
      </c>
      <c r="AN32" s="22">
        <f>IF(Setup!$B$17="","",IF(AND(Setup!$B$5,Setup!$B$16&lt;&gt;"",Setup!$B$16&gt;=0,Setup!$B$17&gt;Setup!$B$16),IF(OR(AK32="",AK32="missed"),IF(AH32="","",AH32+(Setup!$B$17-Setup!$B$16)),AK32+(Setup!$B$17-Setup!$B$16)),IF($C32="",IF(Setup!$B$17&lt;0,IF($B32="","",$B32+Setup!$B$17-Setup!$B$7),""),$C32+Setup!$B$17-IF(AND(Setup!$B$4,Setup!$B$17&gt;0),1,0))))</f>
        <v/>
      </c>
      <c r="AO32" s="22">
        <f>IF(AN32="","",AN32-Setup!$C$17)</f>
        <v/>
      </c>
      <c r="AP32" s="22">
        <f>IF(AN32="","",AN32+Setup!$D$17)</f>
        <v/>
      </c>
      <c r="AQ32" s="21" t="n"/>
      <c r="AR32" s="12">
        <f>IF(AN32="","",IF(AQ32="",IF(TODAY()&gt;AP32,"Overdue",IF(TODAY()&gt;=AO32,"In window",IF(AO32-TODAY()&lt;=Setup!$B$6,"Opens soon","Upcoming"))),IF(AQ32="missed","Missed",IF(OR(AQ32&lt;AO32,AQ32&gt;AP32),"Done - out of window","Done"))))</f>
        <v/>
      </c>
      <c r="AS32" s="23">
        <f>IF(OR(AN32="",AQ32&lt;&gt;""),"",AP32-TODAY())</f>
        <v/>
      </c>
      <c r="AT32" s="22">
        <f>IF(Setup!$B$18="","",IF(AND(Setup!$B$5,Setup!$B$17&lt;&gt;"",Setup!$B$17&gt;=0,Setup!$B$18&gt;Setup!$B$17),IF(OR(AQ32="",AQ32="missed"),IF(AN32="","",AN32+(Setup!$B$18-Setup!$B$17)),AQ32+(Setup!$B$18-Setup!$B$17)),IF($C32="",IF(Setup!$B$18&lt;0,IF($B32="","",$B32+Setup!$B$18-Setup!$B$7),""),$C32+Setup!$B$18-IF(AND(Setup!$B$4,Setup!$B$18&gt;0),1,0))))</f>
        <v/>
      </c>
      <c r="AU32" s="22">
        <f>IF(AT32="","",AT32-Setup!$C$18)</f>
        <v/>
      </c>
      <c r="AV32" s="22">
        <f>IF(AT32="","",AT32+Setup!$D$18)</f>
        <v/>
      </c>
      <c r="AW32" s="21" t="n"/>
      <c r="AX32" s="12">
        <f>IF(AT32="","",IF(AW32="",IF(TODAY()&gt;AV32,"Overdue",IF(TODAY()&gt;=AU32,"In window",IF(AU32-TODAY()&lt;=Setup!$B$6,"Opens soon","Upcoming"))),IF(AW32="missed","Missed",IF(OR(AW32&lt;AU32,AW32&gt;AV32),"Done - out of window","Done"))))</f>
        <v/>
      </c>
      <c r="AY32" s="23">
        <f>IF(OR(AT32="",AW32&lt;&gt;""),"",AV32-TODAY())</f>
        <v/>
      </c>
      <c r="AZ32" s="22">
        <f>IF(Setup!$B$19="","",IF(AND(Setup!$B$5,Setup!$B$18&lt;&gt;"",Setup!$B$18&gt;=0,Setup!$B$19&gt;Setup!$B$18),IF(OR(AW32="",AW32="missed"),IF(AT32="","",AT32+(Setup!$B$19-Setup!$B$18)),AW32+(Setup!$B$19-Setup!$B$18)),IF($C32="",IF(Setup!$B$19&lt;0,IF($B32="","",$B32+Setup!$B$19-Setup!$B$7),""),$C32+Setup!$B$19-IF(AND(Setup!$B$4,Setup!$B$19&gt;0),1,0))))</f>
        <v/>
      </c>
      <c r="BA32" s="22">
        <f>IF(AZ32="","",AZ32-Setup!$C$19)</f>
        <v/>
      </c>
      <c r="BB32" s="22">
        <f>IF(AZ32="","",AZ32+Setup!$D$19)</f>
        <v/>
      </c>
      <c r="BC32" s="21" t="n"/>
      <c r="BD32" s="12">
        <f>IF(AZ32="","",IF(BC32="",IF(TODAY()&gt;BB32,"Overdue",IF(TODAY()&gt;=BA32,"In window",IF(BA32-TODAY()&lt;=Setup!$B$6,"Opens soon","Upcoming"))),IF(BC32="missed","Missed",IF(OR(BC32&lt;BA32,BC32&gt;BB32),"Done - out of window","Done"))))</f>
        <v/>
      </c>
      <c r="BE32" s="23">
        <f>IF(OR(AZ32="",BC32&lt;&gt;""),"",BB32-TODAY())</f>
        <v/>
      </c>
      <c r="BF32" s="22">
        <f>IF(Setup!$B$20="","",IF(AND(Setup!$B$5,Setup!$B$19&lt;&gt;"",Setup!$B$19&gt;=0,Setup!$B$20&gt;Setup!$B$19),IF(OR(BC32="",BC32="missed"),IF(AZ32="","",AZ32+(Setup!$B$20-Setup!$B$19)),BC32+(Setup!$B$20-Setup!$B$19)),IF($C32="",IF(Setup!$B$20&lt;0,IF($B32="","",$B32+Setup!$B$20-Setup!$B$7),""),$C32+Setup!$B$20-IF(AND(Setup!$B$4,Setup!$B$20&gt;0),1,0))))</f>
        <v/>
      </c>
      <c r="BG32" s="22">
        <f>IF(BF32="","",BF32-Setup!$C$20)</f>
        <v/>
      </c>
      <c r="BH32" s="22">
        <f>IF(BF32="","",BF32+Setup!$D$20)</f>
        <v/>
      </c>
      <c r="BI32" s="21" t="n"/>
      <c r="BJ32" s="12">
        <f>IF(BF32="","",IF(BI32="",IF(TODAY()&gt;BH32,"Overdue",IF(TODAY()&gt;=BG32,"In window",IF(BG32-TODAY()&lt;=Setup!$B$6,"Opens soon","Upcoming"))),IF(BI32="missed","Missed",IF(OR(BI32&lt;BG32,BI32&gt;BH32),"Done - out of window","Done"))))</f>
        <v/>
      </c>
      <c r="BK32" s="23">
        <f>IF(OR(BF32="",BI32&lt;&gt;""),"",BH32-TODAY())</f>
        <v/>
      </c>
      <c r="BL32" s="22">
        <f>IF(Setup!$B$21="","",IF(AND(Setup!$B$5,Setup!$B$20&lt;&gt;"",Setup!$B$20&gt;=0,Setup!$B$21&gt;Setup!$B$20),IF(OR(BI32="",BI32="missed"),IF(BF32="","",BF32+(Setup!$B$21-Setup!$B$20)),BI32+(Setup!$B$21-Setup!$B$20)),IF($C32="",IF(Setup!$B$21&lt;0,IF($B32="","",$B32+Setup!$B$21-Setup!$B$7),""),$C32+Setup!$B$21-IF(AND(Setup!$B$4,Setup!$B$21&gt;0),1,0))))</f>
        <v/>
      </c>
      <c r="BM32" s="22">
        <f>IF(BL32="","",BL32-Setup!$C$21)</f>
        <v/>
      </c>
      <c r="BN32" s="22">
        <f>IF(BL32="","",BL32+Setup!$D$21)</f>
        <v/>
      </c>
      <c r="BO32" s="21" t="n"/>
      <c r="BP32" s="12">
        <f>IF(BL32="","",IF(BO32="",IF(TODAY()&gt;BN32,"Overdue",IF(TODAY()&gt;=BM32,"In window",IF(BM32-TODAY()&lt;=Setup!$B$6,"Opens soon","Upcoming"))),IF(BO32="missed","Missed",IF(OR(BO32&lt;BM32,BO32&gt;BN32),"Done - out of window","Done"))))</f>
        <v/>
      </c>
      <c r="BQ32" s="23">
        <f>IF(OR(BL32="",BO32&lt;&gt;""),"",BN32-TODAY())</f>
        <v/>
      </c>
      <c r="BR32" s="22">
        <f>IF(Setup!$B$22="","",IF(AND(Setup!$B$5,Setup!$B$21&lt;&gt;"",Setup!$B$21&gt;=0,Setup!$B$22&gt;Setup!$B$21),IF(OR(BO32="",BO32="missed"),IF(BL32="","",BL32+(Setup!$B$22-Setup!$B$21)),BO32+(Setup!$B$22-Setup!$B$21)),IF($C32="",IF(Setup!$B$22&lt;0,IF($B32="","",$B32+Setup!$B$22-Setup!$B$7),""),$C32+Setup!$B$22-IF(AND(Setup!$B$4,Setup!$B$22&gt;0),1,0))))</f>
        <v/>
      </c>
      <c r="BS32" s="22">
        <f>IF(BR32="","",BR32-Setup!$C$22)</f>
        <v/>
      </c>
      <c r="BT32" s="22">
        <f>IF(BR32="","",BR32+Setup!$D$22)</f>
        <v/>
      </c>
      <c r="BU32" s="21" t="n"/>
      <c r="BV32" s="12">
        <f>IF(BR32="","",IF(BU32="",IF(TODAY()&gt;BT32,"Overdue",IF(TODAY()&gt;=BS32,"In window",IF(BS32-TODAY()&lt;=Setup!$B$6,"Opens soon","Upcoming"))),IF(BU32="missed","Missed",IF(OR(BU32&lt;BS32,BU32&gt;BT32),"Done - out of window","Done"))))</f>
        <v/>
      </c>
      <c r="BW32" s="23">
        <f>IF(OR(BR32="",BU32&lt;&gt;""),"",BT32-TODAY())</f>
        <v/>
      </c>
    </row>
    <row r="33">
      <c r="A33" s="16" t="n"/>
      <c r="B33" s="21" t="n"/>
      <c r="C33" s="21" t="n"/>
      <c r="D33" s="22">
        <f>IF(Setup!$B$11="","",IF($C33="",IF(Setup!$B$11&lt;0,IF($B33="","",$B33+Setup!$B$11-Setup!$B$7),""),$C33+Setup!$B$11-IF(AND(Setup!$B$4,Setup!$B$11&gt;0),1,0)))</f>
        <v/>
      </c>
      <c r="E33" s="22">
        <f>IF(D33="","",D33-Setup!$C$11)</f>
        <v/>
      </c>
      <c r="F33" s="22">
        <f>IF(D33="","",D33+Setup!$D$11)</f>
        <v/>
      </c>
      <c r="G33" s="21" t="n"/>
      <c r="H33" s="12">
        <f>IF(D33="","",IF(G33="",IF(TODAY()&gt;F33,"Overdue",IF(TODAY()&gt;=E33,"In window",IF(E33-TODAY()&lt;=Setup!$B$6,"Opens soon","Upcoming"))),IF(G33="missed","Missed",IF(OR(G33&lt;E33,G33&gt;F33),"Done - out of window","Done"))))</f>
        <v/>
      </c>
      <c r="I33" s="23">
        <f>IF(OR(D33="",G33&lt;&gt;""),"",F33-TODAY())</f>
        <v/>
      </c>
      <c r="J33" s="22">
        <f>IF(Setup!$B$12="","",IF(AND(Setup!$B$5,Setup!$B$11&lt;&gt;"",Setup!$B$11&gt;=0,Setup!$B$12&gt;Setup!$B$11),IF(OR(G33="",G33="missed"),IF(D33="","",D33+(Setup!$B$12-Setup!$B$11)),G33+(Setup!$B$12-Setup!$B$11)),IF($C33="",IF(Setup!$B$12&lt;0,IF($B33="","",$B33+Setup!$B$12-Setup!$B$7),""),$C33+Setup!$B$12-IF(AND(Setup!$B$4,Setup!$B$12&gt;0),1,0))))</f>
        <v/>
      </c>
      <c r="K33" s="22">
        <f>IF(J33="","",J33-Setup!$C$12)</f>
        <v/>
      </c>
      <c r="L33" s="22">
        <f>IF(J33="","",J33+Setup!$D$12)</f>
        <v/>
      </c>
      <c r="M33" s="21" t="n"/>
      <c r="N33" s="12">
        <f>IF(J33="","",IF(M33="",IF(TODAY()&gt;L33,"Overdue",IF(TODAY()&gt;=K33,"In window",IF(K33-TODAY()&lt;=Setup!$B$6,"Opens soon","Upcoming"))),IF(M33="missed","Missed",IF(OR(M33&lt;K33,M33&gt;L33),"Done - out of window","Done"))))</f>
        <v/>
      </c>
      <c r="O33" s="23">
        <f>IF(OR(J33="",M33&lt;&gt;""),"",L33-TODAY())</f>
        <v/>
      </c>
      <c r="P33" s="22">
        <f>IF(Setup!$B$13="","",IF(AND(Setup!$B$5,Setup!$B$12&lt;&gt;"",Setup!$B$12&gt;=0,Setup!$B$13&gt;Setup!$B$12),IF(OR(M33="",M33="missed"),IF(J33="","",J33+(Setup!$B$13-Setup!$B$12)),M33+(Setup!$B$13-Setup!$B$12)),IF($C33="",IF(Setup!$B$13&lt;0,IF($B33="","",$B33+Setup!$B$13-Setup!$B$7),""),$C33+Setup!$B$13-IF(AND(Setup!$B$4,Setup!$B$13&gt;0),1,0))))</f>
        <v/>
      </c>
      <c r="Q33" s="22">
        <f>IF(P33="","",P33-Setup!$C$13)</f>
        <v/>
      </c>
      <c r="R33" s="22">
        <f>IF(P33="","",P33+Setup!$D$13)</f>
        <v/>
      </c>
      <c r="S33" s="21" t="n"/>
      <c r="T33" s="12">
        <f>IF(P33="","",IF(S33="",IF(TODAY()&gt;R33,"Overdue",IF(TODAY()&gt;=Q33,"In window",IF(Q33-TODAY()&lt;=Setup!$B$6,"Opens soon","Upcoming"))),IF(S33="missed","Missed",IF(OR(S33&lt;Q33,S33&gt;R33),"Done - out of window","Done"))))</f>
        <v/>
      </c>
      <c r="U33" s="23">
        <f>IF(OR(P33="",S33&lt;&gt;""),"",R33-TODAY())</f>
        <v/>
      </c>
      <c r="V33" s="22">
        <f>IF(Setup!$B$14="","",IF(AND(Setup!$B$5,Setup!$B$13&lt;&gt;"",Setup!$B$13&gt;=0,Setup!$B$14&gt;Setup!$B$13),IF(OR(S33="",S33="missed"),IF(P33="","",P33+(Setup!$B$14-Setup!$B$13)),S33+(Setup!$B$14-Setup!$B$13)),IF($C33="",IF(Setup!$B$14&lt;0,IF($B33="","",$B33+Setup!$B$14-Setup!$B$7),""),$C33+Setup!$B$14-IF(AND(Setup!$B$4,Setup!$B$14&gt;0),1,0))))</f>
        <v/>
      </c>
      <c r="W33" s="22">
        <f>IF(V33="","",V33-Setup!$C$14)</f>
        <v/>
      </c>
      <c r="X33" s="22">
        <f>IF(V33="","",V33+Setup!$D$14)</f>
        <v/>
      </c>
      <c r="Y33" s="21" t="n"/>
      <c r="Z33" s="12">
        <f>IF(V33="","",IF(Y33="",IF(TODAY()&gt;X33,"Overdue",IF(TODAY()&gt;=W33,"In window",IF(W33-TODAY()&lt;=Setup!$B$6,"Opens soon","Upcoming"))),IF(Y33="missed","Missed",IF(OR(Y33&lt;W33,Y33&gt;X33),"Done - out of window","Done"))))</f>
        <v/>
      </c>
      <c r="AA33" s="23">
        <f>IF(OR(V33="",Y33&lt;&gt;""),"",X33-TODAY())</f>
        <v/>
      </c>
      <c r="AB33" s="22">
        <f>IF(Setup!$B$15="","",IF(AND(Setup!$B$5,Setup!$B$14&lt;&gt;"",Setup!$B$14&gt;=0,Setup!$B$15&gt;Setup!$B$14),IF(OR(Y33="",Y33="missed"),IF(V33="","",V33+(Setup!$B$15-Setup!$B$14)),Y33+(Setup!$B$15-Setup!$B$14)),IF($C33="",IF(Setup!$B$15&lt;0,IF($B33="","",$B33+Setup!$B$15-Setup!$B$7),""),$C33+Setup!$B$15-IF(AND(Setup!$B$4,Setup!$B$15&gt;0),1,0))))</f>
        <v/>
      </c>
      <c r="AC33" s="22">
        <f>IF(AB33="","",AB33-Setup!$C$15)</f>
        <v/>
      </c>
      <c r="AD33" s="22">
        <f>IF(AB33="","",AB33+Setup!$D$15)</f>
        <v/>
      </c>
      <c r="AE33" s="21" t="n"/>
      <c r="AF33" s="12">
        <f>IF(AB33="","",IF(AE33="",IF(TODAY()&gt;AD33,"Overdue",IF(TODAY()&gt;=AC33,"In window",IF(AC33-TODAY()&lt;=Setup!$B$6,"Opens soon","Upcoming"))),IF(AE33="missed","Missed",IF(OR(AE33&lt;AC33,AE33&gt;AD33),"Done - out of window","Done"))))</f>
        <v/>
      </c>
      <c r="AG33" s="23">
        <f>IF(OR(AB33="",AE33&lt;&gt;""),"",AD33-TODAY())</f>
        <v/>
      </c>
      <c r="AH33" s="22">
        <f>IF(Setup!$B$16="","",IF(AND(Setup!$B$5,Setup!$B$15&lt;&gt;"",Setup!$B$15&gt;=0,Setup!$B$16&gt;Setup!$B$15),IF(OR(AE33="",AE33="missed"),IF(AB33="","",AB33+(Setup!$B$16-Setup!$B$15)),AE33+(Setup!$B$16-Setup!$B$15)),IF($C33="",IF(Setup!$B$16&lt;0,IF($B33="","",$B33+Setup!$B$16-Setup!$B$7),""),$C33+Setup!$B$16-IF(AND(Setup!$B$4,Setup!$B$16&gt;0),1,0))))</f>
        <v/>
      </c>
      <c r="AI33" s="22">
        <f>IF(AH33="","",AH33-Setup!$C$16)</f>
        <v/>
      </c>
      <c r="AJ33" s="22">
        <f>IF(AH33="","",AH33+Setup!$D$16)</f>
        <v/>
      </c>
      <c r="AK33" s="21" t="n"/>
      <c r="AL33" s="12">
        <f>IF(AH33="","",IF(AK33="",IF(TODAY()&gt;AJ33,"Overdue",IF(TODAY()&gt;=AI33,"In window",IF(AI33-TODAY()&lt;=Setup!$B$6,"Opens soon","Upcoming"))),IF(AK33="missed","Missed",IF(OR(AK33&lt;AI33,AK33&gt;AJ33),"Done - out of window","Done"))))</f>
        <v/>
      </c>
      <c r="AM33" s="23">
        <f>IF(OR(AH33="",AK33&lt;&gt;""),"",AJ33-TODAY())</f>
        <v/>
      </c>
      <c r="AN33" s="22">
        <f>IF(Setup!$B$17="","",IF(AND(Setup!$B$5,Setup!$B$16&lt;&gt;"",Setup!$B$16&gt;=0,Setup!$B$17&gt;Setup!$B$16),IF(OR(AK33="",AK33="missed"),IF(AH33="","",AH33+(Setup!$B$17-Setup!$B$16)),AK33+(Setup!$B$17-Setup!$B$16)),IF($C33="",IF(Setup!$B$17&lt;0,IF($B33="","",$B33+Setup!$B$17-Setup!$B$7),""),$C33+Setup!$B$17-IF(AND(Setup!$B$4,Setup!$B$17&gt;0),1,0))))</f>
        <v/>
      </c>
      <c r="AO33" s="22">
        <f>IF(AN33="","",AN33-Setup!$C$17)</f>
        <v/>
      </c>
      <c r="AP33" s="22">
        <f>IF(AN33="","",AN33+Setup!$D$17)</f>
        <v/>
      </c>
      <c r="AQ33" s="21" t="n"/>
      <c r="AR33" s="12">
        <f>IF(AN33="","",IF(AQ33="",IF(TODAY()&gt;AP33,"Overdue",IF(TODAY()&gt;=AO33,"In window",IF(AO33-TODAY()&lt;=Setup!$B$6,"Opens soon","Upcoming"))),IF(AQ33="missed","Missed",IF(OR(AQ33&lt;AO33,AQ33&gt;AP33),"Done - out of window","Done"))))</f>
        <v/>
      </c>
      <c r="AS33" s="23">
        <f>IF(OR(AN33="",AQ33&lt;&gt;""),"",AP33-TODAY())</f>
        <v/>
      </c>
      <c r="AT33" s="22">
        <f>IF(Setup!$B$18="","",IF(AND(Setup!$B$5,Setup!$B$17&lt;&gt;"",Setup!$B$17&gt;=0,Setup!$B$18&gt;Setup!$B$17),IF(OR(AQ33="",AQ33="missed"),IF(AN33="","",AN33+(Setup!$B$18-Setup!$B$17)),AQ33+(Setup!$B$18-Setup!$B$17)),IF($C33="",IF(Setup!$B$18&lt;0,IF($B33="","",$B33+Setup!$B$18-Setup!$B$7),""),$C33+Setup!$B$18-IF(AND(Setup!$B$4,Setup!$B$18&gt;0),1,0))))</f>
        <v/>
      </c>
      <c r="AU33" s="22">
        <f>IF(AT33="","",AT33-Setup!$C$18)</f>
        <v/>
      </c>
      <c r="AV33" s="22">
        <f>IF(AT33="","",AT33+Setup!$D$18)</f>
        <v/>
      </c>
      <c r="AW33" s="21" t="n"/>
      <c r="AX33" s="12">
        <f>IF(AT33="","",IF(AW33="",IF(TODAY()&gt;AV33,"Overdue",IF(TODAY()&gt;=AU33,"In window",IF(AU33-TODAY()&lt;=Setup!$B$6,"Opens soon","Upcoming"))),IF(AW33="missed","Missed",IF(OR(AW33&lt;AU33,AW33&gt;AV33),"Done - out of window","Done"))))</f>
        <v/>
      </c>
      <c r="AY33" s="23">
        <f>IF(OR(AT33="",AW33&lt;&gt;""),"",AV33-TODAY())</f>
        <v/>
      </c>
      <c r="AZ33" s="22">
        <f>IF(Setup!$B$19="","",IF(AND(Setup!$B$5,Setup!$B$18&lt;&gt;"",Setup!$B$18&gt;=0,Setup!$B$19&gt;Setup!$B$18),IF(OR(AW33="",AW33="missed"),IF(AT33="","",AT33+(Setup!$B$19-Setup!$B$18)),AW33+(Setup!$B$19-Setup!$B$18)),IF($C33="",IF(Setup!$B$19&lt;0,IF($B33="","",$B33+Setup!$B$19-Setup!$B$7),""),$C33+Setup!$B$19-IF(AND(Setup!$B$4,Setup!$B$19&gt;0),1,0))))</f>
        <v/>
      </c>
      <c r="BA33" s="22">
        <f>IF(AZ33="","",AZ33-Setup!$C$19)</f>
        <v/>
      </c>
      <c r="BB33" s="22">
        <f>IF(AZ33="","",AZ33+Setup!$D$19)</f>
        <v/>
      </c>
      <c r="BC33" s="21" t="n"/>
      <c r="BD33" s="12">
        <f>IF(AZ33="","",IF(BC33="",IF(TODAY()&gt;BB33,"Overdue",IF(TODAY()&gt;=BA33,"In window",IF(BA33-TODAY()&lt;=Setup!$B$6,"Opens soon","Upcoming"))),IF(BC33="missed","Missed",IF(OR(BC33&lt;BA33,BC33&gt;BB33),"Done - out of window","Done"))))</f>
        <v/>
      </c>
      <c r="BE33" s="23">
        <f>IF(OR(AZ33="",BC33&lt;&gt;""),"",BB33-TODAY())</f>
        <v/>
      </c>
      <c r="BF33" s="22">
        <f>IF(Setup!$B$20="","",IF(AND(Setup!$B$5,Setup!$B$19&lt;&gt;"",Setup!$B$19&gt;=0,Setup!$B$20&gt;Setup!$B$19),IF(OR(BC33="",BC33="missed"),IF(AZ33="","",AZ33+(Setup!$B$20-Setup!$B$19)),BC33+(Setup!$B$20-Setup!$B$19)),IF($C33="",IF(Setup!$B$20&lt;0,IF($B33="","",$B33+Setup!$B$20-Setup!$B$7),""),$C33+Setup!$B$20-IF(AND(Setup!$B$4,Setup!$B$20&gt;0),1,0))))</f>
        <v/>
      </c>
      <c r="BG33" s="22">
        <f>IF(BF33="","",BF33-Setup!$C$20)</f>
        <v/>
      </c>
      <c r="BH33" s="22">
        <f>IF(BF33="","",BF33+Setup!$D$20)</f>
        <v/>
      </c>
      <c r="BI33" s="21" t="n"/>
      <c r="BJ33" s="12">
        <f>IF(BF33="","",IF(BI33="",IF(TODAY()&gt;BH33,"Overdue",IF(TODAY()&gt;=BG33,"In window",IF(BG33-TODAY()&lt;=Setup!$B$6,"Opens soon","Upcoming"))),IF(BI33="missed","Missed",IF(OR(BI33&lt;BG33,BI33&gt;BH33),"Done - out of window","Done"))))</f>
        <v/>
      </c>
      <c r="BK33" s="23">
        <f>IF(OR(BF33="",BI33&lt;&gt;""),"",BH33-TODAY())</f>
        <v/>
      </c>
      <c r="BL33" s="22">
        <f>IF(Setup!$B$21="","",IF(AND(Setup!$B$5,Setup!$B$20&lt;&gt;"",Setup!$B$20&gt;=0,Setup!$B$21&gt;Setup!$B$20),IF(OR(BI33="",BI33="missed"),IF(BF33="","",BF33+(Setup!$B$21-Setup!$B$20)),BI33+(Setup!$B$21-Setup!$B$20)),IF($C33="",IF(Setup!$B$21&lt;0,IF($B33="","",$B33+Setup!$B$21-Setup!$B$7),""),$C33+Setup!$B$21-IF(AND(Setup!$B$4,Setup!$B$21&gt;0),1,0))))</f>
        <v/>
      </c>
      <c r="BM33" s="22">
        <f>IF(BL33="","",BL33-Setup!$C$21)</f>
        <v/>
      </c>
      <c r="BN33" s="22">
        <f>IF(BL33="","",BL33+Setup!$D$21)</f>
        <v/>
      </c>
      <c r="BO33" s="21" t="n"/>
      <c r="BP33" s="12">
        <f>IF(BL33="","",IF(BO33="",IF(TODAY()&gt;BN33,"Overdue",IF(TODAY()&gt;=BM33,"In window",IF(BM33-TODAY()&lt;=Setup!$B$6,"Opens soon","Upcoming"))),IF(BO33="missed","Missed",IF(OR(BO33&lt;BM33,BO33&gt;BN33),"Done - out of window","Done"))))</f>
        <v/>
      </c>
      <c r="BQ33" s="23">
        <f>IF(OR(BL33="",BO33&lt;&gt;""),"",BN33-TODAY())</f>
        <v/>
      </c>
      <c r="BR33" s="22">
        <f>IF(Setup!$B$22="","",IF(AND(Setup!$B$5,Setup!$B$21&lt;&gt;"",Setup!$B$21&gt;=0,Setup!$B$22&gt;Setup!$B$21),IF(OR(BO33="",BO33="missed"),IF(BL33="","",BL33+(Setup!$B$22-Setup!$B$21)),BO33+(Setup!$B$22-Setup!$B$21)),IF($C33="",IF(Setup!$B$22&lt;0,IF($B33="","",$B33+Setup!$B$22-Setup!$B$7),""),$C33+Setup!$B$22-IF(AND(Setup!$B$4,Setup!$B$22&gt;0),1,0))))</f>
        <v/>
      </c>
      <c r="BS33" s="22">
        <f>IF(BR33="","",BR33-Setup!$C$22)</f>
        <v/>
      </c>
      <c r="BT33" s="22">
        <f>IF(BR33="","",BR33+Setup!$D$22)</f>
        <v/>
      </c>
      <c r="BU33" s="21" t="n"/>
      <c r="BV33" s="12">
        <f>IF(BR33="","",IF(BU33="",IF(TODAY()&gt;BT33,"Overdue",IF(TODAY()&gt;=BS33,"In window",IF(BS33-TODAY()&lt;=Setup!$B$6,"Opens soon","Upcoming"))),IF(BU33="missed","Missed",IF(OR(BU33&lt;BS33,BU33&gt;BT33),"Done - out of window","Done"))))</f>
        <v/>
      </c>
      <c r="BW33" s="23">
        <f>IF(OR(BR33="",BU33&lt;&gt;""),"",BT33-TODAY())</f>
        <v/>
      </c>
    </row>
  </sheetData>
  <mergeCells count="14">
    <mergeCell ref="AB2:AG2"/>
    <mergeCell ref="AH2:AM2"/>
    <mergeCell ref="D2:I2"/>
    <mergeCell ref="AT2:AY2"/>
    <mergeCell ref="P2:U2"/>
    <mergeCell ref="AZ2:BE2"/>
    <mergeCell ref="J2:O2"/>
    <mergeCell ref="BR2:BW2"/>
    <mergeCell ref="AN2:AS2"/>
    <mergeCell ref="BF2:BK2"/>
    <mergeCell ref="BL2:BQ2"/>
    <mergeCell ref="A1:O1"/>
    <mergeCell ref="V2:AA2"/>
    <mergeCell ref="A2:C2"/>
  </mergeCells>
  <conditionalFormatting sqref="H4:H33 N4:N33 T4:T33 Z4:Z33 AF4:AF33 AL4:AL33 AR4:AR33 AX4:AX33 BD4:BD33 BJ4:BJ33 BP4:BP33 BV4:BV33">
    <cfRule type="cellIs" priority="1" operator="equal" dxfId="0">
      <formula>"Overdue"</formula>
    </cfRule>
    <cfRule type="cellIs" priority="2" operator="equal" dxfId="0">
      <formula>"Done - out of window"</formula>
    </cfRule>
    <cfRule type="cellIs" priority="3" operator="equal" dxfId="1">
      <formula>"In window"</formula>
    </cfRule>
    <cfRule type="cellIs" priority="4" operator="equal" dxfId="2">
      <formula>"Opens soon"</formula>
    </cfRule>
    <cfRule type="cellIs" priority="5" operator="equal" dxfId="3">
      <formula>"Done"</formula>
    </cfRule>
    <cfRule type="cellIs" priority="6" operator="equal" dxfId="4">
      <formula>"Missed"</formula>
    </cfRule>
  </conditionalFormatting>
  <pageMargins left="0.75" right="0.75" top="1" bottom="1" header="0.5" footer="0.5"/>
  <pageSetup orientation="landscape" fitToHeight="0" fitToWidth="1"/>
  <headerFooter>
    <oddHeader/>
    <oddFooter>&amp;CVisit window tracker — a tracker, not the source record. The protocol and your site's SOPs govern.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8" customWidth="1" min="9" max="9"/>
  </cols>
  <sheetData>
    <row r="1">
      <c r="A1" s="8" t="inlineStr">
        <is>
          <t>Summary — every state, per visit, as of today</t>
        </is>
      </c>
    </row>
    <row r="3">
      <c r="A3" s="9" t="inlineStr">
        <is>
          <t>Count windows closing within this many days</t>
        </is>
      </c>
      <c r="B3" s="10" t="n">
        <v>7</v>
      </c>
    </row>
    <row r="5" ht="42" customHeight="1">
      <c r="A5" s="14" t="inlineStr">
        <is>
          <t>Visit</t>
        </is>
      </c>
      <c r="B5" s="14" t="inlineStr">
        <is>
          <t>Upcoming</t>
        </is>
      </c>
      <c r="C5" s="14" t="inlineStr">
        <is>
          <t>Opens soon</t>
        </is>
      </c>
      <c r="D5" s="14" t="inlineStr">
        <is>
          <t>In window</t>
        </is>
      </c>
      <c r="E5" s="14" t="inlineStr">
        <is>
          <t>Overdue</t>
        </is>
      </c>
      <c r="F5" s="14" t="inlineStr">
        <is>
          <t>Done</t>
        </is>
      </c>
      <c r="G5" s="14" t="inlineStr">
        <is>
          <t>Done - out of window</t>
        </is>
      </c>
      <c r="H5" s="14" t="inlineStr">
        <is>
          <t>Missed</t>
        </is>
      </c>
      <c r="I5" s="14" t="inlineStr">
        <is>
          <t>Closing within N days (not done)</t>
        </is>
      </c>
    </row>
    <row r="6">
      <c r="A6" s="24">
        <f>IF(Setup!$A$11="","",Setup!$A$11)</f>
        <v/>
      </c>
      <c r="B6" s="25">
        <f>IF($A6="","",COUNTIF(Tracker!$H$4:$H$33,B$5))</f>
        <v/>
      </c>
      <c r="C6" s="25">
        <f>IF($A6="","",COUNTIF(Tracker!$H$4:$H$33,C$5))</f>
        <v/>
      </c>
      <c r="D6" s="25">
        <f>IF($A6="","",COUNTIF(Tracker!$H$4:$H$33,D$5))</f>
        <v/>
      </c>
      <c r="E6" s="25">
        <f>IF($A6="","",COUNTIF(Tracker!$H$4:$H$33,E$5))</f>
        <v/>
      </c>
      <c r="F6" s="25">
        <f>IF($A6="","",COUNTIF(Tracker!$H$4:$H$33,F$5))</f>
        <v/>
      </c>
      <c r="G6" s="25">
        <f>IF($A6="","",COUNTIF(Tracker!$H$4:$H$33,G$5))</f>
        <v/>
      </c>
      <c r="H6" s="25">
        <f>IF($A6="","",COUNTIF(Tracker!$H$4:$H$33,H$5))</f>
        <v/>
      </c>
      <c r="I6" s="25">
        <f>IF($A6="","",COUNTIF(Tracker!$I$4:$I$33,"&lt;="&amp;$B$3)-COUNTIF(Tracker!$I$4:$I$33,"&lt;0"))</f>
        <v/>
      </c>
    </row>
    <row r="7">
      <c r="A7" s="24">
        <f>IF(Setup!$A$12="","",Setup!$A$12)</f>
        <v/>
      </c>
      <c r="B7" s="25">
        <f>IF($A7="","",COUNTIF(Tracker!$N$4:$N$33,B$5))</f>
        <v/>
      </c>
      <c r="C7" s="25">
        <f>IF($A7="","",COUNTIF(Tracker!$N$4:$N$33,C$5))</f>
        <v/>
      </c>
      <c r="D7" s="25">
        <f>IF($A7="","",COUNTIF(Tracker!$N$4:$N$33,D$5))</f>
        <v/>
      </c>
      <c r="E7" s="25">
        <f>IF($A7="","",COUNTIF(Tracker!$N$4:$N$33,E$5))</f>
        <v/>
      </c>
      <c r="F7" s="25">
        <f>IF($A7="","",COUNTIF(Tracker!$N$4:$N$33,F$5))</f>
        <v/>
      </c>
      <c r="G7" s="25">
        <f>IF($A7="","",COUNTIF(Tracker!$N$4:$N$33,G$5))</f>
        <v/>
      </c>
      <c r="H7" s="25">
        <f>IF($A7="","",COUNTIF(Tracker!$N$4:$N$33,H$5))</f>
        <v/>
      </c>
      <c r="I7" s="25">
        <f>IF($A7="","",COUNTIF(Tracker!$O$4:$O$33,"&lt;="&amp;$B$3)-COUNTIF(Tracker!$O$4:$O$33,"&lt;0"))</f>
        <v/>
      </c>
    </row>
    <row r="8">
      <c r="A8" s="24">
        <f>IF(Setup!$A$13="","",Setup!$A$13)</f>
        <v/>
      </c>
      <c r="B8" s="25">
        <f>IF($A8="","",COUNTIF(Tracker!$T$4:$T$33,B$5))</f>
        <v/>
      </c>
      <c r="C8" s="25">
        <f>IF($A8="","",COUNTIF(Tracker!$T$4:$T$33,C$5))</f>
        <v/>
      </c>
      <c r="D8" s="25">
        <f>IF($A8="","",COUNTIF(Tracker!$T$4:$T$33,D$5))</f>
        <v/>
      </c>
      <c r="E8" s="25">
        <f>IF($A8="","",COUNTIF(Tracker!$T$4:$T$33,E$5))</f>
        <v/>
      </c>
      <c r="F8" s="25">
        <f>IF($A8="","",COUNTIF(Tracker!$T$4:$T$33,F$5))</f>
        <v/>
      </c>
      <c r="G8" s="25">
        <f>IF($A8="","",COUNTIF(Tracker!$T$4:$T$33,G$5))</f>
        <v/>
      </c>
      <c r="H8" s="25">
        <f>IF($A8="","",COUNTIF(Tracker!$T$4:$T$33,H$5))</f>
        <v/>
      </c>
      <c r="I8" s="25">
        <f>IF($A8="","",COUNTIF(Tracker!$U$4:$U$33,"&lt;="&amp;$B$3)-COUNTIF(Tracker!$U$4:$U$33,"&lt;0"))</f>
        <v/>
      </c>
    </row>
    <row r="9">
      <c r="A9" s="24">
        <f>IF(Setup!$A$14="","",Setup!$A$14)</f>
        <v/>
      </c>
      <c r="B9" s="25">
        <f>IF($A9="","",COUNTIF(Tracker!$Z$4:$Z$33,B$5))</f>
        <v/>
      </c>
      <c r="C9" s="25">
        <f>IF($A9="","",COUNTIF(Tracker!$Z$4:$Z$33,C$5))</f>
        <v/>
      </c>
      <c r="D9" s="25">
        <f>IF($A9="","",COUNTIF(Tracker!$Z$4:$Z$33,D$5))</f>
        <v/>
      </c>
      <c r="E9" s="25">
        <f>IF($A9="","",COUNTIF(Tracker!$Z$4:$Z$33,E$5))</f>
        <v/>
      </c>
      <c r="F9" s="25">
        <f>IF($A9="","",COUNTIF(Tracker!$Z$4:$Z$33,F$5))</f>
        <v/>
      </c>
      <c r="G9" s="25">
        <f>IF($A9="","",COUNTIF(Tracker!$Z$4:$Z$33,G$5))</f>
        <v/>
      </c>
      <c r="H9" s="25">
        <f>IF($A9="","",COUNTIF(Tracker!$Z$4:$Z$33,H$5))</f>
        <v/>
      </c>
      <c r="I9" s="25">
        <f>IF($A9="","",COUNTIF(Tracker!$AA$4:$AA$33,"&lt;="&amp;$B$3)-COUNTIF(Tracker!$AA$4:$AA$33,"&lt;0"))</f>
        <v/>
      </c>
    </row>
    <row r="10">
      <c r="A10" s="24">
        <f>IF(Setup!$A$15="","",Setup!$A$15)</f>
        <v/>
      </c>
      <c r="B10" s="25">
        <f>IF($A10="","",COUNTIF(Tracker!$AF$4:$AF$33,B$5))</f>
        <v/>
      </c>
      <c r="C10" s="25">
        <f>IF($A10="","",COUNTIF(Tracker!$AF$4:$AF$33,C$5))</f>
        <v/>
      </c>
      <c r="D10" s="25">
        <f>IF($A10="","",COUNTIF(Tracker!$AF$4:$AF$33,D$5))</f>
        <v/>
      </c>
      <c r="E10" s="25">
        <f>IF($A10="","",COUNTIF(Tracker!$AF$4:$AF$33,E$5))</f>
        <v/>
      </c>
      <c r="F10" s="25">
        <f>IF($A10="","",COUNTIF(Tracker!$AF$4:$AF$33,F$5))</f>
        <v/>
      </c>
      <c r="G10" s="25">
        <f>IF($A10="","",COUNTIF(Tracker!$AF$4:$AF$33,G$5))</f>
        <v/>
      </c>
      <c r="H10" s="25">
        <f>IF($A10="","",COUNTIF(Tracker!$AF$4:$AF$33,H$5))</f>
        <v/>
      </c>
      <c r="I10" s="25">
        <f>IF($A10="","",COUNTIF(Tracker!$AG$4:$AG$33,"&lt;="&amp;$B$3)-COUNTIF(Tracker!$AG$4:$AG$33,"&lt;0"))</f>
        <v/>
      </c>
    </row>
    <row r="11">
      <c r="A11" s="24">
        <f>IF(Setup!$A$16="","",Setup!$A$16)</f>
        <v/>
      </c>
      <c r="B11" s="25">
        <f>IF($A11="","",COUNTIF(Tracker!$AL$4:$AL$33,B$5))</f>
        <v/>
      </c>
      <c r="C11" s="25">
        <f>IF($A11="","",COUNTIF(Tracker!$AL$4:$AL$33,C$5))</f>
        <v/>
      </c>
      <c r="D11" s="25">
        <f>IF($A11="","",COUNTIF(Tracker!$AL$4:$AL$33,D$5))</f>
        <v/>
      </c>
      <c r="E11" s="25">
        <f>IF($A11="","",COUNTIF(Tracker!$AL$4:$AL$33,E$5))</f>
        <v/>
      </c>
      <c r="F11" s="25">
        <f>IF($A11="","",COUNTIF(Tracker!$AL$4:$AL$33,F$5))</f>
        <v/>
      </c>
      <c r="G11" s="25">
        <f>IF($A11="","",COUNTIF(Tracker!$AL$4:$AL$33,G$5))</f>
        <v/>
      </c>
      <c r="H11" s="25">
        <f>IF($A11="","",COUNTIF(Tracker!$AL$4:$AL$33,H$5))</f>
        <v/>
      </c>
      <c r="I11" s="25">
        <f>IF($A11="","",COUNTIF(Tracker!$AM$4:$AM$33,"&lt;="&amp;$B$3)-COUNTIF(Tracker!$AM$4:$AM$33,"&lt;0"))</f>
        <v/>
      </c>
    </row>
    <row r="12">
      <c r="A12" s="24">
        <f>IF(Setup!$A$17="","",Setup!$A$17)</f>
        <v/>
      </c>
      <c r="B12" s="25">
        <f>IF($A12="","",COUNTIF(Tracker!$AR$4:$AR$33,B$5))</f>
        <v/>
      </c>
      <c r="C12" s="25">
        <f>IF($A12="","",COUNTIF(Tracker!$AR$4:$AR$33,C$5))</f>
        <v/>
      </c>
      <c r="D12" s="25">
        <f>IF($A12="","",COUNTIF(Tracker!$AR$4:$AR$33,D$5))</f>
        <v/>
      </c>
      <c r="E12" s="25">
        <f>IF($A12="","",COUNTIF(Tracker!$AR$4:$AR$33,E$5))</f>
        <v/>
      </c>
      <c r="F12" s="25">
        <f>IF($A12="","",COUNTIF(Tracker!$AR$4:$AR$33,F$5))</f>
        <v/>
      </c>
      <c r="G12" s="25">
        <f>IF($A12="","",COUNTIF(Tracker!$AR$4:$AR$33,G$5))</f>
        <v/>
      </c>
      <c r="H12" s="25">
        <f>IF($A12="","",COUNTIF(Tracker!$AR$4:$AR$33,H$5))</f>
        <v/>
      </c>
      <c r="I12" s="25">
        <f>IF($A12="","",COUNTIF(Tracker!$AS$4:$AS$33,"&lt;="&amp;$B$3)-COUNTIF(Tracker!$AS$4:$AS$33,"&lt;0"))</f>
        <v/>
      </c>
    </row>
    <row r="13">
      <c r="A13" s="24">
        <f>IF(Setup!$A$18="","",Setup!$A$18)</f>
        <v/>
      </c>
      <c r="B13" s="25">
        <f>IF($A13="","",COUNTIF(Tracker!$AX$4:$AX$33,B$5))</f>
        <v/>
      </c>
      <c r="C13" s="25">
        <f>IF($A13="","",COUNTIF(Tracker!$AX$4:$AX$33,C$5))</f>
        <v/>
      </c>
      <c r="D13" s="25">
        <f>IF($A13="","",COUNTIF(Tracker!$AX$4:$AX$33,D$5))</f>
        <v/>
      </c>
      <c r="E13" s="25">
        <f>IF($A13="","",COUNTIF(Tracker!$AX$4:$AX$33,E$5))</f>
        <v/>
      </c>
      <c r="F13" s="25">
        <f>IF($A13="","",COUNTIF(Tracker!$AX$4:$AX$33,F$5))</f>
        <v/>
      </c>
      <c r="G13" s="25">
        <f>IF($A13="","",COUNTIF(Tracker!$AX$4:$AX$33,G$5))</f>
        <v/>
      </c>
      <c r="H13" s="25">
        <f>IF($A13="","",COUNTIF(Tracker!$AX$4:$AX$33,H$5))</f>
        <v/>
      </c>
      <c r="I13" s="25">
        <f>IF($A13="","",COUNTIF(Tracker!$AY$4:$AY$33,"&lt;="&amp;$B$3)-COUNTIF(Tracker!$AY$4:$AY$33,"&lt;0"))</f>
        <v/>
      </c>
    </row>
    <row r="14">
      <c r="A14" s="24">
        <f>IF(Setup!$A$19="","",Setup!$A$19)</f>
        <v/>
      </c>
      <c r="B14" s="25">
        <f>IF($A14="","",COUNTIF(Tracker!$BD$4:$BD$33,B$5))</f>
        <v/>
      </c>
      <c r="C14" s="25">
        <f>IF($A14="","",COUNTIF(Tracker!$BD$4:$BD$33,C$5))</f>
        <v/>
      </c>
      <c r="D14" s="25">
        <f>IF($A14="","",COUNTIF(Tracker!$BD$4:$BD$33,D$5))</f>
        <v/>
      </c>
      <c r="E14" s="25">
        <f>IF($A14="","",COUNTIF(Tracker!$BD$4:$BD$33,E$5))</f>
        <v/>
      </c>
      <c r="F14" s="25">
        <f>IF($A14="","",COUNTIF(Tracker!$BD$4:$BD$33,F$5))</f>
        <v/>
      </c>
      <c r="G14" s="25">
        <f>IF($A14="","",COUNTIF(Tracker!$BD$4:$BD$33,G$5))</f>
        <v/>
      </c>
      <c r="H14" s="25">
        <f>IF($A14="","",COUNTIF(Tracker!$BD$4:$BD$33,H$5))</f>
        <v/>
      </c>
      <c r="I14" s="25">
        <f>IF($A14="","",COUNTIF(Tracker!$BE$4:$BE$33,"&lt;="&amp;$B$3)-COUNTIF(Tracker!$BE$4:$BE$33,"&lt;0"))</f>
        <v/>
      </c>
    </row>
    <row r="15">
      <c r="A15" s="24">
        <f>IF(Setup!$A$20="","",Setup!$A$20)</f>
        <v/>
      </c>
      <c r="B15" s="25">
        <f>IF($A15="","",COUNTIF(Tracker!$BJ$4:$BJ$33,B$5))</f>
        <v/>
      </c>
      <c r="C15" s="25">
        <f>IF($A15="","",COUNTIF(Tracker!$BJ$4:$BJ$33,C$5))</f>
        <v/>
      </c>
      <c r="D15" s="25">
        <f>IF($A15="","",COUNTIF(Tracker!$BJ$4:$BJ$33,D$5))</f>
        <v/>
      </c>
      <c r="E15" s="25">
        <f>IF($A15="","",COUNTIF(Tracker!$BJ$4:$BJ$33,E$5))</f>
        <v/>
      </c>
      <c r="F15" s="25">
        <f>IF($A15="","",COUNTIF(Tracker!$BJ$4:$BJ$33,F$5))</f>
        <v/>
      </c>
      <c r="G15" s="25">
        <f>IF($A15="","",COUNTIF(Tracker!$BJ$4:$BJ$33,G$5))</f>
        <v/>
      </c>
      <c r="H15" s="25">
        <f>IF($A15="","",COUNTIF(Tracker!$BJ$4:$BJ$33,H$5))</f>
        <v/>
      </c>
      <c r="I15" s="25">
        <f>IF($A15="","",COUNTIF(Tracker!$BK$4:$BK$33,"&lt;="&amp;$B$3)-COUNTIF(Tracker!$BK$4:$BK$33,"&lt;0"))</f>
        <v/>
      </c>
    </row>
    <row r="16">
      <c r="A16" s="24">
        <f>IF(Setup!$A$21="","",Setup!$A$21)</f>
        <v/>
      </c>
      <c r="B16" s="25">
        <f>IF($A16="","",COUNTIF(Tracker!$BP$4:$BP$33,B$5))</f>
        <v/>
      </c>
      <c r="C16" s="25">
        <f>IF($A16="","",COUNTIF(Tracker!$BP$4:$BP$33,C$5))</f>
        <v/>
      </c>
      <c r="D16" s="25">
        <f>IF($A16="","",COUNTIF(Tracker!$BP$4:$BP$33,D$5))</f>
        <v/>
      </c>
      <c r="E16" s="25">
        <f>IF($A16="","",COUNTIF(Tracker!$BP$4:$BP$33,E$5))</f>
        <v/>
      </c>
      <c r="F16" s="25">
        <f>IF($A16="","",COUNTIF(Tracker!$BP$4:$BP$33,F$5))</f>
        <v/>
      </c>
      <c r="G16" s="25">
        <f>IF($A16="","",COUNTIF(Tracker!$BP$4:$BP$33,G$5))</f>
        <v/>
      </c>
      <c r="H16" s="25">
        <f>IF($A16="","",COUNTIF(Tracker!$BP$4:$BP$33,H$5))</f>
        <v/>
      </c>
      <c r="I16" s="25">
        <f>IF($A16="","",COUNTIF(Tracker!$BQ$4:$BQ$33,"&lt;="&amp;$B$3)-COUNTIF(Tracker!$BQ$4:$BQ$33,"&lt;0"))</f>
        <v/>
      </c>
    </row>
    <row r="17">
      <c r="A17" s="24">
        <f>IF(Setup!$A$22="","",Setup!$A$22)</f>
        <v/>
      </c>
      <c r="B17" s="25">
        <f>IF($A17="","",COUNTIF(Tracker!$BV$4:$BV$33,B$5))</f>
        <v/>
      </c>
      <c r="C17" s="25">
        <f>IF($A17="","",COUNTIF(Tracker!$BV$4:$BV$33,C$5))</f>
        <v/>
      </c>
      <c r="D17" s="25">
        <f>IF($A17="","",COUNTIF(Tracker!$BV$4:$BV$33,D$5))</f>
        <v/>
      </c>
      <c r="E17" s="25">
        <f>IF($A17="","",COUNTIF(Tracker!$BV$4:$BV$33,E$5))</f>
        <v/>
      </c>
      <c r="F17" s="25">
        <f>IF($A17="","",COUNTIF(Tracker!$BV$4:$BV$33,F$5))</f>
        <v/>
      </c>
      <c r="G17" s="25">
        <f>IF($A17="","",COUNTIF(Tracker!$BV$4:$BV$33,G$5))</f>
        <v/>
      </c>
      <c r="H17" s="25">
        <f>IF($A17="","",COUNTIF(Tracker!$BV$4:$BV$33,H$5))</f>
        <v/>
      </c>
      <c r="I17" s="25">
        <f>IF($A17="","",COUNTIF(Tracker!$BW$4:$BW$33,"&lt;="&amp;$B$3)-COUNTIF(Tracker!$BW$4:$BW$33,"&lt;0"))</f>
        <v/>
      </c>
    </row>
    <row r="18">
      <c r="A18" s="26" t="inlineStr">
        <is>
          <t>All visits</t>
        </is>
      </c>
      <c r="B18" s="27">
        <f>SUM(B6:B17)</f>
        <v/>
      </c>
      <c r="C18" s="27">
        <f>SUM(C6:C17)</f>
        <v/>
      </c>
      <c r="D18" s="27">
        <f>SUM(D6:D17)</f>
        <v/>
      </c>
      <c r="E18" s="27">
        <f>SUM(E6:E17)</f>
        <v/>
      </c>
      <c r="F18" s="27">
        <f>SUM(F6:F17)</f>
        <v/>
      </c>
      <c r="G18" s="27">
        <f>SUM(G6:G17)</f>
        <v/>
      </c>
      <c r="H18" s="27">
        <f>SUM(H6:H17)</f>
        <v/>
      </c>
      <c r="I18" s="27">
        <f>SUM(I6:I17)</f>
        <v/>
      </c>
    </row>
    <row r="20">
      <c r="A20" s="11" t="inlineStr">
        <is>
          <t>Overdue and Done - out of window are the rows to look at first. Out-of-window visits are usually deviations; your protocol and site SOP say what to file.</t>
        </is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2026-09-10T02:08:32Z</dcterms:created>
  <dcterms:modified xsi:type="dcterms:W3CDTF">2026-09-10T02:08:32Z</dcterms:modified>
</cp:coreProperties>
</file>